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5" yWindow="780" windowWidth="27630" windowHeight="12465" tabRatio="480" activeTab="1"/>
  </bookViews>
  <sheets>
    <sheet name="Guidelines" sheetId="9" r:id="rId1"/>
    <sheet name="Platform Complexity Model" sheetId="5" r:id="rId2"/>
    <sheet name="Plt Complexity Range" sheetId="4" r:id="rId3"/>
    <sheet name="Plt. Definitions" sheetId="8" r:id="rId4"/>
    <sheet name="Application Complexity Model" sheetId="6" r:id="rId5"/>
    <sheet name="App Complexity Range" sheetId="7" r:id="rId6"/>
  </sheets>
  <definedNames>
    <definedName name="_xlnm._FilterDatabase" localSheetId="2" hidden="1">'Plt Complexity Range'!$B$63:$B$74</definedName>
    <definedName name="aAGE">#REF!</definedName>
    <definedName name="AGE" localSheetId="2">'Plt Complexity Range'!$B$3:$B$5</definedName>
    <definedName name="AUTOMATED_TESTING" localSheetId="2">'Plt Complexity Range'!$B$47:$B$49</definedName>
    <definedName name="AUTOMATED_TESTING">#REF!</definedName>
    <definedName name="BATCH" localSheetId="2">'Plt Complexity Range'!$B$19:$B$21</definedName>
    <definedName name="BATCH">#REF!</definedName>
    <definedName name="C_TESTING" localSheetId="2">'Plt Complexity Range'!#REF!</definedName>
    <definedName name="C_TESTING">#REF!</definedName>
    <definedName name="E2E_TESTING" localSheetId="2">'Plt Complexity Range'!#REF!</definedName>
    <definedName name="E2E_TESTING">#REF!</definedName>
    <definedName name="FUNCTIONALITY" localSheetId="2">'Plt Complexity Range'!$B$43:$B$45</definedName>
    <definedName name="FUNCTIONALITY">#REF!</definedName>
    <definedName name="Global_Weight">'Platform Complexity Model'!$D$6:$D$55</definedName>
    <definedName name="INTEGRATION" localSheetId="2">'Plt Complexity Range'!#REF!</definedName>
    <definedName name="INTEGRATION">#REF!</definedName>
    <definedName name="INTERACTIONS" localSheetId="2">'Plt Complexity Range'!$B$26:$B$29</definedName>
    <definedName name="INTERACTIONS">#REF!</definedName>
    <definedName name="MANUAL_TESTING" localSheetId="2">'Plt Complexity Range'!#REF!</definedName>
    <definedName name="MANUAL_TESTING">#REF!</definedName>
    <definedName name="P_TESTING" localSheetId="2">'Plt Complexity Range'!#REF!</definedName>
    <definedName name="P_TESTING">#REF!</definedName>
    <definedName name="PICKLIST" localSheetId="2">'Plt Complexity Range'!$B$63:$B$74</definedName>
    <definedName name="PICKLIST">#REF!</definedName>
    <definedName name="PLATFORM" localSheetId="2">'Plt Complexity Range'!$B$7:$B$9</definedName>
    <definedName name="PLATFORM">#REF!</definedName>
    <definedName name="_xlnm.Print_Titles" localSheetId="2">'Plt Complexity Range'!$1:$2</definedName>
    <definedName name="RESOURCES" localSheetId="2">'Plt Complexity Range'!$B$40:$B$41</definedName>
    <definedName name="RESOURCES">#REF!</definedName>
    <definedName name="RUNTIME" localSheetId="2">'Plt Complexity Range'!$B$15:$B$17</definedName>
    <definedName name="RUNTIME">#REF!</definedName>
    <definedName name="S_TESTING" localSheetId="2">'Plt Complexity Range'!#REF!</definedName>
    <definedName name="S_TESTING">#REF!</definedName>
    <definedName name="SECURITY" localSheetId="2">'Plt Complexity Range'!$B$23:$B$24</definedName>
    <definedName name="SECURITY">#REF!</definedName>
    <definedName name="THROUGHPUT" localSheetId="2">'Plt Complexity Range'!$B$36:$B$38</definedName>
    <definedName name="THROUGHPUT">#REF!</definedName>
    <definedName name="VOLUME" localSheetId="2">'Plt Complexity Range'!$B$31:$B$34</definedName>
    <definedName name="VOLUME">#REF!</definedName>
  </definedNames>
  <calcPr calcId="145621" concurrentCalc="0"/>
</workbook>
</file>

<file path=xl/calcChain.xml><?xml version="1.0" encoding="utf-8"?>
<calcChain xmlns="http://schemas.openxmlformats.org/spreadsheetml/2006/main">
  <c r="C5" i="6" l="1"/>
  <c r="CT5" i="6"/>
  <c r="CS5" i="6"/>
  <c r="CR5" i="6"/>
  <c r="CQ5" i="6"/>
  <c r="CP5" i="6"/>
  <c r="CO5" i="6"/>
  <c r="CN5" i="6"/>
  <c r="CM5" i="6"/>
  <c r="CL5" i="6"/>
  <c r="CK5" i="6"/>
  <c r="CJ5" i="6"/>
  <c r="B4" i="7"/>
  <c r="CT4" i="6"/>
  <c r="CS4" i="6"/>
  <c r="CR4" i="6"/>
  <c r="CQ4" i="6"/>
  <c r="CP4" i="6"/>
  <c r="CO4" i="6"/>
  <c r="CN4" i="6"/>
  <c r="B5" i="7"/>
  <c r="CM4" i="6"/>
  <c r="CL4" i="6"/>
  <c r="CK4" i="6"/>
  <c r="CJ4" i="6"/>
  <c r="CI5" i="6"/>
  <c r="CH5" i="6"/>
  <c r="CG5" i="6"/>
  <c r="CF5" i="6"/>
  <c r="CE5" i="6"/>
  <c r="CD5" i="6"/>
  <c r="CC5" i="6"/>
  <c r="CB5" i="6"/>
  <c r="CA5" i="6"/>
  <c r="BZ5" i="6"/>
  <c r="BY5" i="6"/>
  <c r="BX5" i="6"/>
  <c r="BW5" i="6"/>
  <c r="BV5" i="6"/>
  <c r="BU5" i="6"/>
  <c r="BT5" i="6"/>
  <c r="BS5" i="6"/>
  <c r="BR5" i="6"/>
  <c r="BQ5" i="6"/>
  <c r="BP5" i="6"/>
  <c r="BO5" i="6"/>
  <c r="BN5" i="6"/>
  <c r="BM5" i="6"/>
  <c r="BL5" i="6"/>
  <c r="BK5" i="6"/>
  <c r="BJ5" i="6"/>
  <c r="BI5" i="6"/>
  <c r="BH5" i="6"/>
  <c r="BG5" i="6"/>
  <c r="BF5" i="6"/>
  <c r="BE5" i="6"/>
  <c r="BD5" i="6"/>
  <c r="BC5" i="6"/>
  <c r="BB5" i="6"/>
  <c r="BA5" i="6"/>
  <c r="AZ5" i="6"/>
  <c r="AY5" i="6"/>
  <c r="AX5" i="6"/>
  <c r="AW5" i="6"/>
  <c r="AV5"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5" i="6"/>
  <c r="AT5" i="6"/>
  <c r="AS5" i="6"/>
  <c r="AR5" i="6"/>
  <c r="AQ5" i="6"/>
  <c r="AP5" i="6"/>
  <c r="AO5" i="6"/>
  <c r="AN5" i="6"/>
  <c r="AM5" i="6"/>
  <c r="AL5" i="6"/>
  <c r="AU4" i="6"/>
  <c r="AT4" i="6"/>
  <c r="AS4" i="6"/>
  <c r="AR4" i="6"/>
  <c r="AQ4" i="6"/>
  <c r="AP4" i="6"/>
  <c r="AO4" i="6"/>
  <c r="AN4" i="6"/>
  <c r="AM4" i="6"/>
  <c r="AL4" i="6"/>
  <c r="AK5" i="6"/>
  <c r="AJ5" i="6"/>
  <c r="AI5" i="6"/>
  <c r="AH5" i="6"/>
  <c r="AG5" i="6"/>
  <c r="AF5" i="6"/>
  <c r="AE5" i="6"/>
  <c r="AD5" i="6"/>
  <c r="AC5" i="6"/>
  <c r="AB5" i="6"/>
  <c r="AK4" i="6"/>
  <c r="AJ4" i="6"/>
  <c r="AI4" i="6"/>
  <c r="AH4" i="6"/>
  <c r="AG4" i="6"/>
  <c r="AF4" i="6"/>
  <c r="AE4" i="6"/>
  <c r="AD4" i="6"/>
  <c r="AC4" i="6"/>
  <c r="AB4" i="6"/>
  <c r="AA5" i="6"/>
  <c r="Z5" i="6"/>
  <c r="Y5" i="6"/>
  <c r="X5" i="6"/>
  <c r="W5" i="6"/>
  <c r="V5" i="6"/>
  <c r="U5" i="6"/>
  <c r="T5" i="6"/>
  <c r="S5" i="6"/>
  <c r="R5" i="6"/>
  <c r="AA4" i="6"/>
  <c r="Z4" i="6"/>
  <c r="Y4" i="6"/>
  <c r="X4" i="6"/>
  <c r="W4" i="6"/>
  <c r="V4" i="6"/>
  <c r="U4" i="6"/>
  <c r="T4" i="6"/>
  <c r="S4" i="6"/>
  <c r="R4" i="6"/>
  <c r="Q5" i="6"/>
  <c r="P5" i="6"/>
  <c r="O5" i="6"/>
  <c r="N5" i="6"/>
  <c r="M5" i="6"/>
  <c r="Q4" i="6"/>
  <c r="P4" i="6"/>
  <c r="O4" i="6"/>
  <c r="N4" i="6"/>
  <c r="M4" i="6"/>
  <c r="H5" i="6"/>
  <c r="H4" i="6"/>
  <c r="I5" i="6"/>
  <c r="I4" i="6"/>
  <c r="J5" i="6"/>
  <c r="J4" i="6"/>
  <c r="K5" i="6"/>
  <c r="K4" i="6"/>
  <c r="L5" i="6"/>
  <c r="L4" i="6"/>
  <c r="B6" i="7"/>
  <c r="B3" i="7"/>
  <c r="D5" i="6"/>
  <c r="D4" i="6"/>
  <c r="E5" i="6"/>
  <c r="E4" i="6"/>
  <c r="F5" i="6"/>
  <c r="F4" i="6"/>
  <c r="G5" i="6"/>
  <c r="G4" i="6"/>
  <c r="F6" i="5"/>
  <c r="F9" i="5"/>
  <c r="F12" i="5"/>
  <c r="F15" i="5"/>
  <c r="F18" i="5"/>
  <c r="F21" i="5"/>
  <c r="F24" i="5"/>
  <c r="F27" i="5"/>
  <c r="F30" i="5"/>
  <c r="F34" i="5"/>
  <c r="F38" i="5"/>
  <c r="F42" i="5"/>
  <c r="F45" i="5"/>
  <c r="F47" i="5"/>
  <c r="F50" i="5"/>
  <c r="E6" i="5"/>
  <c r="E9" i="5"/>
  <c r="E12" i="5"/>
  <c r="E15" i="5"/>
  <c r="E18" i="5"/>
  <c r="E21" i="5"/>
  <c r="E24" i="5"/>
  <c r="E27" i="5"/>
  <c r="E30" i="5"/>
  <c r="E34" i="5"/>
  <c r="E38" i="5"/>
  <c r="E42" i="5"/>
  <c r="E45" i="5"/>
  <c r="E47" i="5"/>
  <c r="E50" i="5"/>
  <c r="E53" i="5"/>
  <c r="E56" i="5"/>
  <c r="F53" i="5"/>
  <c r="F56" i="5"/>
  <c r="D56" i="5"/>
  <c r="B6" i="5"/>
  <c r="B18" i="5"/>
  <c r="B24" i="5"/>
  <c r="B30" i="5"/>
  <c r="B42" i="5"/>
  <c r="B53" i="5"/>
  <c r="B56" i="5"/>
  <c r="I55" i="5"/>
  <c r="I54" i="5"/>
  <c r="I53" i="5"/>
  <c r="A53" i="5"/>
  <c r="I52" i="5"/>
  <c r="I51" i="5"/>
  <c r="I50" i="5"/>
  <c r="I49" i="5"/>
  <c r="I48" i="5"/>
  <c r="I47" i="5"/>
  <c r="I46" i="5"/>
  <c r="I45" i="5"/>
  <c r="I44" i="5"/>
  <c r="I43" i="5"/>
  <c r="I42" i="5"/>
  <c r="A42" i="5"/>
  <c r="I41" i="5"/>
  <c r="I40" i="5"/>
  <c r="I39" i="5"/>
  <c r="I38" i="5"/>
  <c r="I37" i="5"/>
  <c r="I36" i="5"/>
  <c r="I35" i="5"/>
  <c r="I34" i="5"/>
  <c r="I33" i="5"/>
  <c r="I32" i="5"/>
  <c r="I31" i="5"/>
  <c r="I30" i="5"/>
  <c r="A30" i="5"/>
  <c r="I29" i="5"/>
  <c r="I28" i="5"/>
  <c r="I27" i="5"/>
  <c r="I26" i="5"/>
  <c r="I25" i="5"/>
  <c r="I24" i="5"/>
  <c r="A24" i="5"/>
  <c r="I23" i="5"/>
  <c r="I22" i="5"/>
  <c r="I21" i="5"/>
  <c r="I20" i="5"/>
  <c r="I19" i="5"/>
  <c r="I18" i="5"/>
  <c r="A18" i="5"/>
  <c r="I17" i="5"/>
  <c r="I16" i="5"/>
  <c r="I15" i="5"/>
  <c r="I14" i="5"/>
  <c r="I13" i="5"/>
  <c r="I12" i="5"/>
  <c r="I11" i="5"/>
  <c r="I10" i="5"/>
  <c r="I9" i="5"/>
  <c r="I8" i="5"/>
  <c r="I7" i="5"/>
  <c r="I6" i="5"/>
  <c r="A6" i="5"/>
  <c r="U5" i="5"/>
  <c r="T5" i="5"/>
  <c r="S5" i="5"/>
  <c r="R5" i="5"/>
  <c r="Q5" i="5"/>
  <c r="P5" i="5"/>
  <c r="O5" i="5"/>
  <c r="N5" i="5"/>
  <c r="M5" i="5"/>
  <c r="L5" i="5"/>
  <c r="K5" i="5"/>
  <c r="J5" i="5"/>
  <c r="D15" i="9"/>
  <c r="B7" i="4"/>
  <c r="B6" i="4"/>
  <c r="B5" i="4"/>
  <c r="B4" i="4"/>
</calcChain>
</file>

<file path=xl/sharedStrings.xml><?xml version="1.0" encoding="utf-8"?>
<sst xmlns="http://schemas.openxmlformats.org/spreadsheetml/2006/main" count="1540" uniqueCount="283">
  <si>
    <t>AGE</t>
  </si>
  <si>
    <t>INTERACTIONS</t>
  </si>
  <si>
    <t>THROUGHPUT</t>
  </si>
  <si>
    <t>INTEGRATION</t>
  </si>
  <si>
    <t>FUNCTIONALITY</t>
  </si>
  <si>
    <t>Too Low</t>
  </si>
  <si>
    <t>Low</t>
  </si>
  <si>
    <t>Medium</t>
  </si>
  <si>
    <t>High</t>
  </si>
  <si>
    <t>Too High</t>
  </si>
  <si>
    <t>Complexity Range</t>
  </si>
  <si>
    <t>From</t>
  </si>
  <si>
    <t>To</t>
  </si>
  <si>
    <t>Value</t>
  </si>
  <si>
    <t>AUTOMATED TESTING</t>
  </si>
  <si>
    <t>MANUAL TESTING</t>
  </si>
  <si>
    <t>Complexity measurement</t>
  </si>
  <si>
    <t>ARIS Modeler</t>
  </si>
  <si>
    <t>ARIS Publisher</t>
  </si>
  <si>
    <t>ART2</t>
  </si>
  <si>
    <t>CN</t>
  </si>
  <si>
    <t>COPIS</t>
  </si>
  <si>
    <t>CRMS</t>
  </si>
  <si>
    <t>CSI Bridge</t>
  </si>
  <si>
    <t>CS/MIS</t>
  </si>
  <si>
    <t>CS/RD</t>
  </si>
  <si>
    <t>DDS2-CM</t>
  </si>
  <si>
    <t>DDS2-COL</t>
  </si>
  <si>
    <t>DDS2-EBTI</t>
  </si>
  <si>
    <t>DDS2-ECICS</t>
  </si>
  <si>
    <t>DDS2-EMAP</t>
  </si>
  <si>
    <t>DDS2-EOS</t>
  </si>
  <si>
    <t>DDS2-SEED</t>
  </si>
  <si>
    <t>DDS2-SURV</t>
  </si>
  <si>
    <t>DDS2-SUSP</t>
  </si>
  <si>
    <t>DDS2-TARIC</t>
  </si>
  <si>
    <t>EBTI3</t>
  </si>
  <si>
    <t>ECICS2</t>
  </si>
  <si>
    <t>EOS</t>
  </si>
  <si>
    <t>EU-SW-CVED</t>
  </si>
  <si>
    <t>ISPP</t>
  </si>
  <si>
    <t>SPEED-ECN</t>
  </si>
  <si>
    <t>PICS</t>
  </si>
  <si>
    <t>Quota2</t>
  </si>
  <si>
    <t>RSS</t>
  </si>
  <si>
    <t>SMS</t>
  </si>
  <si>
    <t>SSTA</t>
  </si>
  <si>
    <t>STTA</t>
  </si>
  <si>
    <t>SURV2</t>
  </si>
  <si>
    <t>TARIC3</t>
  </si>
  <si>
    <t>TTA</t>
  </si>
  <si>
    <t>UM</t>
  </si>
  <si>
    <t xml:space="preserve">AIX - CCN/CSI Software </t>
  </si>
  <si>
    <t xml:space="preserve">C CSI </t>
  </si>
  <si>
    <t>CCN Mail III</t>
  </si>
  <si>
    <t>CCN portal</t>
  </si>
  <si>
    <t>CCN Test tools</t>
  </si>
  <si>
    <t>Cobol CSI</t>
  </si>
  <si>
    <t>JCSI</t>
  </si>
  <si>
    <t>Linux - CCN/CSI Software</t>
  </si>
  <si>
    <t>NJCSI</t>
  </si>
  <si>
    <t>Qbrowser</t>
  </si>
  <si>
    <t>TIVOLI phase III</t>
  </si>
  <si>
    <t>CS/MISE</t>
  </si>
  <si>
    <t>MVS</t>
  </si>
  <si>
    <t>SEED</t>
  </si>
  <si>
    <t>TA</t>
  </si>
  <si>
    <t>Calisto</t>
  </si>
  <si>
    <t>ITSM Portal</t>
  </si>
  <si>
    <t>EOF-DT</t>
  </si>
  <si>
    <t>EoF-EDIT</t>
  </si>
  <si>
    <t>EOF-REC</t>
  </si>
  <si>
    <t>EOF-VAT</t>
  </si>
  <si>
    <t>EOF-XSLT</t>
  </si>
  <si>
    <t>GTT-CORE</t>
  </si>
  <si>
    <t>iCryptEU</t>
  </si>
  <si>
    <t>SSTP</t>
  </si>
  <si>
    <t>TEDBv2-PRV</t>
  </si>
  <si>
    <t>TEDBv2-PUB</t>
  </si>
  <si>
    <t>TIC-CORE</t>
  </si>
  <si>
    <t>TIC-CP</t>
  </si>
  <si>
    <t>TIC-IR</t>
  </si>
  <si>
    <t>TIC-TM</t>
  </si>
  <si>
    <t>TIC-VR</t>
  </si>
  <si>
    <t>TIC-VREF</t>
  </si>
  <si>
    <t>TOW</t>
  </si>
  <si>
    <t>TSS</t>
  </si>
  <si>
    <t>VCT</t>
  </si>
  <si>
    <t>VIA</t>
  </si>
  <si>
    <t>VIM</t>
  </si>
  <si>
    <t>VNA</t>
  </si>
  <si>
    <t>VOW</t>
  </si>
  <si>
    <t>VSS</t>
  </si>
  <si>
    <t>VTA</t>
  </si>
  <si>
    <t>HTTP Bridge</t>
  </si>
  <si>
    <t>SUSP</t>
  </si>
  <si>
    <t>GTT-M1SS</t>
  </si>
  <si>
    <t>GTT-ToS</t>
  </si>
  <si>
    <t>GTT-VOES</t>
  </si>
  <si>
    <t>GTT-VREF</t>
  </si>
  <si>
    <t>ACT</t>
  </si>
  <si>
    <t>UAT</t>
  </si>
  <si>
    <t>EMCS Converter</t>
  </si>
  <si>
    <t>AvDB</t>
  </si>
  <si>
    <t>SMT</t>
  </si>
  <si>
    <t>GTT-AEOI</t>
  </si>
  <si>
    <t>AEOIVM</t>
  </si>
  <si>
    <t>DDS2-EXP</t>
  </si>
  <si>
    <t>DDS2-TRA</t>
  </si>
  <si>
    <t>EOS MRA</t>
  </si>
  <si>
    <t>LDAP-UMT</t>
  </si>
  <si>
    <t>BO</t>
  </si>
  <si>
    <t>DEPLOYMENT  &amp; CONFIGURATION</t>
  </si>
  <si>
    <t>CCN2 MH</t>
  </si>
  <si>
    <t>CCN2 AP</t>
  </si>
  <si>
    <t>UUM Central</t>
  </si>
  <si>
    <t>UUM PEP</t>
  </si>
  <si>
    <t>X</t>
  </si>
  <si>
    <t>CCN Central Site</t>
  </si>
  <si>
    <t>CCN Local Site</t>
  </si>
  <si>
    <t>CCN</t>
  </si>
  <si>
    <t>Platform</t>
  </si>
  <si>
    <t>CCN Management Site</t>
  </si>
  <si>
    <t>CCN2</t>
  </si>
  <si>
    <t>STABILITY Releases</t>
  </si>
  <si>
    <t>Business Thread</t>
  </si>
  <si>
    <t>Application</t>
  </si>
  <si>
    <t xml:space="preserve">A - Integrated security &amp; access management </t>
  </si>
  <si>
    <t xml:space="preserve">B - Stand alone security &amp; access management </t>
  </si>
  <si>
    <t>DATABASE VOLUME</t>
  </si>
  <si>
    <t>A - low volume (&lt;50GB) and simple structure (&lt;30 main tables)</t>
  </si>
  <si>
    <t>B - high volume (&gt;50GB) and simple structure (&lt;30 main tables)</t>
  </si>
  <si>
    <t>C - low volume (&lt;50GB) and complex structure (&gt;30 main tables)</t>
  </si>
  <si>
    <t>D - high volume (&gt;50 GB) and complex structure (&gt;30 main tables)</t>
  </si>
  <si>
    <t>A - Throughput is not an issue (number of concurrent users&lt;5 and async messages per day &lt; 100)</t>
  </si>
  <si>
    <t xml:space="preserve">B - High throughput required (number of concurrent users&gt;5 or async messages per day &gt; 100) </t>
  </si>
  <si>
    <t>A - Standalone application</t>
  </si>
  <si>
    <t>B - &lt; 5 interfaces with other applications (services of other applications used)</t>
  </si>
  <si>
    <t>C - &gt; 5 interactions with other applications (services of other applications used)</t>
  </si>
  <si>
    <t>SECURITY &amp; ACCESS MNGT.</t>
  </si>
  <si>
    <t>A - Less than 30 functional test cases</t>
  </si>
  <si>
    <t>B - Between 30 and 100 functional test cases</t>
  </si>
  <si>
    <t>C - More than 100 functional test cases</t>
  </si>
  <si>
    <t xml:space="preserve">B - manual test cases to execute between 100 and 250 </t>
  </si>
  <si>
    <t>A - Less than 100 manual test cases to execute</t>
  </si>
  <si>
    <t>B - Thre or more  type of testing (partially) automated</t>
  </si>
  <si>
    <t>A - HTML client for Commission users</t>
  </si>
  <si>
    <t>B - Swing client for Commission users</t>
  </si>
  <si>
    <t>C - HTML client for Commission and CCN users</t>
  </si>
  <si>
    <t>D - Asynchronous users</t>
  </si>
  <si>
    <t>E - Synchronous and asynchronous users</t>
  </si>
  <si>
    <t>CCN Mail 3</t>
  </si>
  <si>
    <t>SPEED</t>
  </si>
  <si>
    <t>SPEED2 (***)</t>
  </si>
  <si>
    <t>UUMDS (***)</t>
  </si>
  <si>
    <t>Legacy Application Platform</t>
  </si>
  <si>
    <t>TAXUD SOA Application Platform</t>
  </si>
  <si>
    <t>Number of operation instances of the platform (CI's)</t>
  </si>
  <si>
    <t>Domain</t>
  </si>
  <si>
    <t>Criteria</t>
  </si>
  <si>
    <t>Relative Weight</t>
  </si>
  <si>
    <t>Brut Criteria weight</t>
  </si>
  <si>
    <t>Criteria weight</t>
  </si>
  <si>
    <t>Options (Limit Values per instance)</t>
  </si>
  <si>
    <t>Option weight</t>
  </si>
  <si>
    <t>SUPPORT (**)</t>
  </si>
  <si>
    <t>A - The number of incidents (except from requests for information and requests for service) is on average lower than 10 per month AND there is no missing procedures AND the documentation is complete</t>
  </si>
  <si>
    <t>B - The number of incidents (except from requests for information and requests for service) is on average between 10 and 20  AND there is no missing procedures AND the documentation is complete</t>
  </si>
  <si>
    <t>C - The number of incidents (except from requests for information and requests for service) is on average greater than 20 OR there is missing procedures OR the documentation is not complete</t>
  </si>
  <si>
    <t>RELEASE (INCL. TESTING) (**)</t>
  </si>
  <si>
    <t>A - 1 or 2 full releases per year in average AND more than 80% of the test cases are automated</t>
  </si>
  <si>
    <t>B - 1 or 2 full releases per year in average AND between 50% and 80% of the test cases are automated</t>
  </si>
  <si>
    <t>C - More than 2 full releases per year in average OR less than 50% of the test cases are automated</t>
  </si>
  <si>
    <t>PATCHES (INCL. NON REGRESSION TESTING) (**)</t>
  </si>
  <si>
    <t>A - Less than 24 patches per year in average AND more than 80% of the non-regression test cases are automated</t>
  </si>
  <si>
    <t>B - More than 24 patches per year in average AND more than 80% of the non-regression test cases are automated</t>
  </si>
  <si>
    <t>C - More than 24 patches per year in average OR less than 80% of the non-regression test cases are automated</t>
  </si>
  <si>
    <t>DEPLOYMENT &amp; CONFIGURATION</t>
  </si>
  <si>
    <t>A - The percentage of deployment and configuration steps of the Platform Instance that are automated is more than 80% AND the manual procedures are correct, complete, and detailed</t>
  </si>
  <si>
    <t>B - The percentage of deployment and configuration steps of the Platform Instance that are automated is between 50% and 80% AND the manual procedures are correct, complete, and detailed</t>
  </si>
  <si>
    <t>C - The percentage of deployment and configuration steps of the Platform Instance that are automated is less than 50% OR the manual procedures aren't correct, complete, and detailed</t>
  </si>
  <si>
    <t>MONITORING</t>
  </si>
  <si>
    <t>A - More than 80% of the monitoring alerts are relevant AND Platform Instance is based on monitoring tools that have already been deployed and used by TAXUD</t>
  </si>
  <si>
    <t>B - More than 80% of the monitoring alerts are relevant AND Platform Instance is based on monitoring tools that haven't already been deployed and used by TAXUD</t>
  </si>
  <si>
    <t>C - Less than 80% of the monitoring alerts are relevant</t>
  </si>
  <si>
    <t>MANAGEMENT</t>
  </si>
  <si>
    <t>A - The percentage of recurrent activities (ex: Sanity Checks, Backup, Cleanup) that must be manually executed or triggered is lower than 20%</t>
  </si>
  <si>
    <t>B - The percentage of recurrent activities (ex: Sanity Checks, Backup, Cleanup) that must be manually executed or triggered is between 20% and and 50%</t>
  </si>
  <si>
    <t>C - The percentage of recurrent activities (ex: Sanity Checks, Backup, Cleanup) that must be manually executed or triggered is greater than 50%</t>
  </si>
  <si>
    <t>IAM</t>
  </si>
  <si>
    <t>A - Platform Instance doesn't require an Identity Access Management (IAM) component or uses one provided by another instance or platform</t>
  </si>
  <si>
    <t>B - Platform Instance includes dedicated Identity Access Management (IAM) infrastructure components (ec: LDAP, Security Token Service, etc.)</t>
  </si>
  <si>
    <t>C - Platform Instance provides an Identity Access Management (IAM) capability to other instances or platforms</t>
  </si>
  <si>
    <t>LEVEL OF EXPOSURE</t>
  </si>
  <si>
    <t>A - Platform Instance is accessible to Commission AND isn't accessible to any other parties</t>
  </si>
  <si>
    <t>B - Platform Instance is accessible to Member States and associated countries AND isn't accessible to third-party countries and/or the external domain</t>
  </si>
  <si>
    <t>C - Platform Instance is accessible to third-party countries and/or the external domain</t>
  </si>
  <si>
    <t>Exchanges</t>
  </si>
  <si>
    <t>A - Low volume (less than 60 exchanges per minute on a monthly average in applicable service window)</t>
  </si>
  <si>
    <t>B - Medium volume (more than 60 and less than 600 exchanges per minute on a monthly average in applicable service window)</t>
  </si>
  <si>
    <t xml:space="preserve">C - High volume (more than 600 and less than 6000 exchanges per minute on a monthly average in applicable service window) </t>
  </si>
  <si>
    <t xml:space="preserve">D - Very high volume (more than 6000 exchanges per minute on a monthly average in applicable service window) </t>
  </si>
  <si>
    <t>EXCHANGED DATA (**)</t>
  </si>
  <si>
    <t>A - Low volume of data (less than 1TB exchanged per year with the Platform Instance)</t>
  </si>
  <si>
    <t>B - Medium volume of data (between 1TB and 5TB exchanged per year with the Platform Instance)</t>
  </si>
  <si>
    <t xml:space="preserve">C - High volume of data (between 5TB and 20TB exchanged per year with the Platform Instance) </t>
  </si>
  <si>
    <t xml:space="preserve">D - Very high volume of data (more than 20TB exchanged per year with the Platform Instance) </t>
  </si>
  <si>
    <t>STORED DATA</t>
  </si>
  <si>
    <t>A - Low volume of data (less than 1TB of stored data)</t>
  </si>
  <si>
    <t>B - Medium volume of data (between 1TB and 5TB of stored data)</t>
  </si>
  <si>
    <t xml:space="preserve">C - High volume of data (between 5TB and 20TB of stored data) </t>
  </si>
  <si>
    <t xml:space="preserve">D - Very high volume of data (more than 20TB of stored data) </t>
  </si>
  <si>
    <t>SOFTWARE INFRASTRUCTURE</t>
  </si>
  <si>
    <t>A - Platform Instance is based on COTS that have already been deployed and operated by TAXUD AND includes less than 20% of customised software components (*)</t>
  </si>
  <si>
    <t>x</t>
  </si>
  <si>
    <t>B - Platform Instance is based on COTS that haven't already been deployed and operated by TAXUD AND includes less than 20% of customised software components (*)</t>
  </si>
  <si>
    <t>C - Platform Instance includes more than 20% of customised software components (*)</t>
  </si>
  <si>
    <t>HARDWARE INFRASTRUCTURE</t>
  </si>
  <si>
    <t>A - Platform Instance is based on hardware components (virtual and physical) that have already been deployed and operated by TAXUD</t>
  </si>
  <si>
    <t>B - Platform Instance is based on hardware components (virtual and physical) that haven't already been deployed and operated by TAXUD</t>
  </si>
  <si>
    <t>PLATFORM INTEGRATION</t>
  </si>
  <si>
    <t>A - Number of types of external interface (*) used by the Platform Instance is less than 5</t>
  </si>
  <si>
    <t>B - Number of types of external interface (*) used by the Platform Instance is between 5 and 10</t>
  </si>
  <si>
    <t>C - Number of types of external interface (*) used by of the Platform Instance is more than 10</t>
  </si>
  <si>
    <t>INTEGRATED WITH MS</t>
  </si>
  <si>
    <t>A - Platform Instance isn't directly integrated with systems of Member States or External domain or 3rd countries (*)</t>
  </si>
  <si>
    <t>B - Platform Instance is directly integrated with systems of Member States but not with the External Domain or 3rd countries  (*)</t>
  </si>
  <si>
    <t>C - Platform Instance is directly integrated with systems of Member States and the External Domain or 3rd countries  (*)</t>
  </si>
  <si>
    <t>DEPLOYMENT MODEL</t>
  </si>
  <si>
    <t>A - Platform Instance is entirely deployed in TAXUD Data Centers</t>
  </si>
  <si>
    <t>B - Platform Instance is entirely deployed in TAXUD Data Centers AND other Commission Data Centers that are not managed by TAXUD</t>
  </si>
  <si>
    <t>C - Platform Instance is partially deployed outside of Commission Data Centers</t>
  </si>
  <si>
    <t>CHECK ROW ==&gt;</t>
  </si>
  <si>
    <t>(*)</t>
  </si>
  <si>
    <t>See Definitions tab</t>
  </si>
  <si>
    <t>(**)</t>
  </si>
  <si>
    <t>See Guidelines tab</t>
  </si>
  <si>
    <t>(***)</t>
  </si>
  <si>
    <t>The two platforms in black were already evaluated with actual data received from CI owners or platform specialists. The other platforms (in grey) were evaluated based on general knowledge and documentation.</t>
  </si>
  <si>
    <t>Term</t>
  </si>
  <si>
    <t>Definition</t>
  </si>
  <si>
    <t>External Domain</t>
  </si>
  <si>
    <t>The External Domain is the communication network in which information is exchanged between traders and the customs administrations. Trader applications that interact with the customs applications for import reside in the External Domain. Therefore, only those traders that use these applications are users in the External Domain.</t>
  </si>
  <si>
    <t>Interface</t>
  </si>
  <si>
    <t>A point of access where services are made available to users or other platforms / systems. An interface is typically characterised by a protocol, a communication paradigm (such as for example synchronous or asynchronous), a set of design constraints.</t>
  </si>
  <si>
    <t>A set of software and hardware components that are managed and operated together and on which various business applications can be deployed for execution and business data can be stored.</t>
  </si>
  <si>
    <t>Customised Sofware Component</t>
  </si>
  <si>
    <t>A software component that have been custom made OR a COTS that have been configured to such an extent that in case of a new release, it's very probable that its configuration will be significantly impacted.</t>
  </si>
  <si>
    <t>VOLUME OF EXCHANGED DATA</t>
  </si>
  <si>
    <t>Average Number of Messages / Minute</t>
  </si>
  <si>
    <t>Average Size of Messages (KB)</t>
  </si>
  <si>
    <t>Volume of Exchange Data (TB)</t>
  </si>
  <si>
    <t>Application (CI) number</t>
  </si>
  <si>
    <t>The present document contains the folowing worksheets:</t>
  </si>
  <si>
    <t>Platform Complexity Model</t>
  </si>
  <si>
    <t>Plt Complexity Range</t>
  </si>
  <si>
    <t>Plt. Definitions</t>
  </si>
  <si>
    <t>Providing: 
- Certain useful definitions in relaiton to the Platform Complexity Model.</t>
  </si>
  <si>
    <t>Application Complexity Model</t>
  </si>
  <si>
    <t>Providing: 
- The list of parameters and their relative weights to be used for the masure of the complexity of an application. 
- A preliminar estimaiton of the application of the complexity model to a sample of applications.</t>
  </si>
  <si>
    <t>App Complexity Range</t>
  </si>
  <si>
    <t>Providing: 
- The ranges among which Platforms Instances Low Medium and High Complexity levels are defined.</t>
  </si>
  <si>
    <t xml:space="preserve">A - Low activity  (12 Patches or less and strcitly less than 1 full release last year) </t>
  </si>
  <si>
    <t>A - Application &gt; 2 years in production</t>
  </si>
  <si>
    <t>B - Application &gt; 1 and &lt; 2 years in production</t>
  </si>
  <si>
    <t xml:space="preserve">C - Application &lt;  1 year in production </t>
  </si>
  <si>
    <t>A - Automated process in place with procedures supporting the installation for database objects, application resources, etc.</t>
  </si>
  <si>
    <t>B - Partial process in place with procedures supporting the installation for database objects, application resources, etc.</t>
  </si>
  <si>
    <t>C - Manual process - scripts are available in a fragmented way</t>
  </si>
  <si>
    <t>CUSTOMS APPLICATIONS</t>
  </si>
  <si>
    <t>TAXATION APPLICATIONS</t>
  </si>
  <si>
    <t>EAS APPLICATIONS</t>
  </si>
  <si>
    <t xml:space="preserve">EXCISE APPLICATIONS </t>
  </si>
  <si>
    <t>ITSM TOOLS</t>
  </si>
  <si>
    <t>OTHER APPLICATIONS</t>
  </si>
  <si>
    <t>B - High activity (more than 12  Patches or one or more  full releases last year)</t>
  </si>
  <si>
    <t xml:space="preserve">C - manual test cases to execute between 250 and 500 </t>
  </si>
  <si>
    <t xml:space="preserve">D - manual test cases to execute more than 500 </t>
  </si>
  <si>
    <t>Providing: 
- The ranges among which Applications Low Medium and High Complexity levels are defined.
- A preliminar estimaiton of the complexity to the existing Applications (CIs).</t>
  </si>
  <si>
    <t>Providing: 
- The list of parameters and their relative weights to be used for the masure of the complexity of a platform instance. 
- A preliminar estimaiton of the complexity of the existing and foreseen platforms and the estimated number of platform instances per platform.</t>
  </si>
  <si>
    <t>- In case of a new platform or application with no histoirical data, the parameters requiring this historical data shall be filled with the medium case option (not the best nor the worst case) must be selected for a criteria</t>
  </si>
  <si>
    <r>
      <t>- The table below can be used to calculate the volume of exchange data to fill in the plaform parameter "</t>
    </r>
    <r>
      <rPr>
        <b/>
        <i/>
        <sz val="12"/>
        <rFont val="Arial"/>
        <family val="2"/>
      </rPr>
      <t>Exchanged Data</t>
    </r>
    <r>
      <rPr>
        <b/>
        <sz val="12"/>
        <rFont val="Arial"/>
        <family val="2"/>
      </rPr>
      <t>"</t>
    </r>
  </si>
  <si>
    <t xml:space="preserve">A - Less than three or no type of automated testing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</si>
</sst>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000000%"/>
  </numFmts>
  <fonts count="17" x14ac:knownFonts="1">
    <font>
      <sz val="10"/>
      <name val="Arial"/>
    </font>
    <font>
      <sz val="8"/>
      <name val="Arial"/>
      <family val="2"/>
    </font>
    <font>
      <b/>
      <sz val="12"/>
      <name val="Arial"/>
      <family val="2"/>
    </font>
    <font>
      <b/>
      <sz val="10"/>
      <name val="Arial"/>
      <family val="2"/>
    </font>
    <font>
      <sz val="10"/>
      <name val="Arial"/>
      <family val="2"/>
    </font>
    <font>
      <b/>
      <sz val="10"/>
      <color theme="0" tint="-0.34998626667073579"/>
      <name val="Arial"/>
      <family val="2"/>
    </font>
    <font>
      <sz val="10"/>
      <name val="Arial"/>
    </font>
    <font>
      <sz val="11"/>
      <color rgb="FF006100"/>
      <name val="Calibri"/>
      <family val="2"/>
      <scheme val="minor"/>
    </font>
    <font>
      <u/>
      <sz val="10"/>
      <color theme="10"/>
      <name val="Arial"/>
    </font>
    <font>
      <b/>
      <sz val="11"/>
      <name val="Calibri"/>
      <family val="2"/>
      <scheme val="minor"/>
    </font>
    <font>
      <b/>
      <sz val="12"/>
      <color rgb="FFC00000"/>
      <name val="Arial"/>
      <family val="2"/>
    </font>
    <font>
      <b/>
      <u/>
      <sz val="10"/>
      <name val="Arial"/>
      <family val="2"/>
    </font>
    <font>
      <sz val="10"/>
      <color rgb="FF000000"/>
      <name val="Arial"/>
      <family val="2"/>
    </font>
    <font>
      <sz val="9"/>
      <color rgb="FF000000"/>
      <name val="Arial"/>
      <family val="2"/>
    </font>
    <font>
      <b/>
      <sz val="11"/>
      <name val="Arial"/>
      <family val="2"/>
    </font>
    <font>
      <b/>
      <i/>
      <sz val="12"/>
      <name val="Arial"/>
      <family val="2"/>
    </font>
    <font>
      <sz val="10"/>
      <color theme="0" tint="-0.499984740745262"/>
      <name val="Arial"/>
      <family val="2"/>
    </font>
  </fonts>
  <fills count="14">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C6EFCE"/>
      </patternFill>
    </fill>
    <fill>
      <patternFill patternType="solid">
        <fgColor rgb="FFFFFF99"/>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4" fillId="0" borderId="0"/>
    <xf numFmtId="9" fontId="6" fillId="0" borderId="0" applyFont="0" applyFill="0" applyBorder="0" applyAlignment="0" applyProtection="0"/>
    <xf numFmtId="0" fontId="7" fillId="11" borderId="0" applyNumberFormat="0" applyBorder="0" applyAlignment="0" applyProtection="0"/>
    <xf numFmtId="0" fontId="8" fillId="0" borderId="0" applyNumberFormat="0" applyFill="0" applyBorder="0" applyAlignment="0" applyProtection="0"/>
  </cellStyleXfs>
  <cellXfs count="350">
    <xf numFmtId="0" fontId="0" fillId="0" borderId="0" xfId="0"/>
    <xf numFmtId="0" fontId="0" fillId="0" borderId="0" xfId="0" applyAlignment="1">
      <alignment vertical="top" wrapText="1"/>
    </xf>
    <xf numFmtId="0" fontId="0" fillId="0" borderId="1" xfId="0" applyBorder="1"/>
    <xf numFmtId="0" fontId="3" fillId="2" borderId="1" xfId="0" applyFont="1" applyFill="1" applyBorder="1" applyAlignment="1">
      <alignment horizontal="center"/>
    </xf>
    <xf numFmtId="0" fontId="4" fillId="0" borderId="0" xfId="0" applyFont="1"/>
    <xf numFmtId="0" fontId="0" fillId="4" borderId="13" xfId="0" applyFill="1" applyBorder="1" applyAlignment="1">
      <alignment horizontal="right"/>
    </xf>
    <xf numFmtId="0" fontId="0" fillId="4" borderId="18" xfId="0" applyFill="1" applyBorder="1" applyAlignment="1">
      <alignment horizontal="right"/>
    </xf>
    <xf numFmtId="0" fontId="0" fillId="5" borderId="15" xfId="0" applyFill="1" applyBorder="1" applyAlignment="1">
      <alignment horizontal="right"/>
    </xf>
    <xf numFmtId="0" fontId="0" fillId="6" borderId="13" xfId="0" applyFill="1" applyBorder="1" applyAlignment="1">
      <alignment horizontal="right"/>
    </xf>
    <xf numFmtId="0" fontId="0" fillId="6" borderId="15" xfId="0" applyFill="1" applyBorder="1" applyAlignment="1">
      <alignment horizontal="right"/>
    </xf>
    <xf numFmtId="0" fontId="0" fillId="6" borderId="18" xfId="0" applyFill="1" applyBorder="1" applyAlignment="1">
      <alignment horizontal="right"/>
    </xf>
    <xf numFmtId="0" fontId="3" fillId="0" borderId="0" xfId="0" applyFont="1" applyAlignment="1">
      <alignment vertical="center"/>
    </xf>
    <xf numFmtId="0" fontId="4" fillId="5" borderId="1" xfId="0" applyFont="1" applyFill="1" applyBorder="1" applyAlignment="1">
      <alignment vertical="center" wrapText="1"/>
    </xf>
    <xf numFmtId="0" fontId="4" fillId="4" borderId="1" xfId="0" applyFont="1" applyFill="1" applyBorder="1" applyAlignment="1">
      <alignment vertical="center" wrapText="1"/>
    </xf>
    <xf numFmtId="0" fontId="4" fillId="4" borderId="17" xfId="0" applyFont="1" applyFill="1" applyBorder="1" applyAlignment="1">
      <alignment vertical="center" wrapText="1"/>
    </xf>
    <xf numFmtId="0" fontId="0" fillId="0" borderId="0" xfId="0" applyAlignment="1">
      <alignment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0" fillId="7" borderId="13" xfId="0" applyFill="1" applyBorder="1" applyAlignment="1">
      <alignment horizontal="right"/>
    </xf>
    <xf numFmtId="0" fontId="0" fillId="7" borderId="15" xfId="0" applyFill="1" applyBorder="1" applyAlignment="1">
      <alignment horizontal="right"/>
    </xf>
    <xf numFmtId="0" fontId="0" fillId="8" borderId="15" xfId="0" applyFill="1" applyBorder="1" applyAlignment="1">
      <alignment horizontal="right"/>
    </xf>
    <xf numFmtId="0" fontId="0" fillId="8" borderId="18" xfId="0" applyFill="1" applyBorder="1" applyAlignment="1">
      <alignment horizontal="right"/>
    </xf>
    <xf numFmtId="0" fontId="4" fillId="6" borderId="1" xfId="0" applyFont="1" applyFill="1" applyBorder="1" applyAlignment="1">
      <alignment vertical="center" wrapText="1"/>
    </xf>
    <xf numFmtId="0" fontId="4" fillId="10" borderId="12" xfId="0" applyFont="1" applyFill="1" applyBorder="1" applyAlignment="1">
      <alignment vertical="center" wrapText="1"/>
    </xf>
    <xf numFmtId="0" fontId="0" fillId="10" borderId="13" xfId="0" applyFill="1" applyBorder="1" applyAlignment="1">
      <alignment horizontal="right"/>
    </xf>
    <xf numFmtId="0" fontId="0" fillId="10" borderId="18" xfId="0" applyFill="1" applyBorder="1" applyAlignment="1">
      <alignment horizontal="right"/>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0" fillId="0" borderId="0" xfId="0" applyAlignment="1">
      <alignment wrapText="1"/>
    </xf>
    <xf numFmtId="0" fontId="3" fillId="0" borderId="0" xfId="0" applyFont="1" applyAlignment="1">
      <alignment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4" fillId="7" borderId="1" xfId="0" applyFont="1" applyFill="1" applyBorder="1" applyAlignment="1">
      <alignment vertical="center" wrapText="1"/>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10"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9" xfId="0" applyFont="1" applyFill="1" applyBorder="1" applyAlignment="1">
      <alignment horizontal="center" vertical="center"/>
    </xf>
    <xf numFmtId="0" fontId="3" fillId="10" borderId="8" xfId="0" applyFont="1" applyFill="1" applyBorder="1" applyAlignment="1">
      <alignment horizontal="center" vertical="center"/>
    </xf>
    <xf numFmtId="0" fontId="3" fillId="10" borderId="9" xfId="0" applyFont="1" applyFill="1" applyBorder="1" applyAlignment="1">
      <alignment horizontal="center" vertical="center"/>
    </xf>
    <xf numFmtId="0" fontId="3" fillId="1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7" borderId="8" xfId="0" applyFont="1" applyFill="1" applyBorder="1" applyAlignment="1">
      <alignment horizontal="center" vertical="center"/>
    </xf>
    <xf numFmtId="9" fontId="3" fillId="3" borderId="28" xfId="0" applyNumberFormat="1" applyFont="1" applyFill="1" applyBorder="1" applyAlignment="1">
      <alignment horizontal="center" vertical="center" wrapText="1"/>
    </xf>
    <xf numFmtId="0" fontId="0" fillId="5" borderId="20" xfId="0" applyFill="1" applyBorder="1" applyAlignment="1">
      <alignment horizontal="right"/>
    </xf>
    <xf numFmtId="0" fontId="0" fillId="7" borderId="19" xfId="0" applyFill="1" applyBorder="1" applyAlignment="1">
      <alignment horizontal="right"/>
    </xf>
    <xf numFmtId="9" fontId="0" fillId="0" borderId="1" xfId="0" applyNumberFormat="1" applyBorder="1"/>
    <xf numFmtId="0" fontId="0" fillId="6" borderId="32" xfId="0" applyFill="1" applyBorder="1" applyAlignment="1">
      <alignment horizontal="right"/>
    </xf>
    <xf numFmtId="0" fontId="0" fillId="0" borderId="0" xfId="0" applyBorder="1" applyAlignment="1">
      <alignment wrapText="1"/>
    </xf>
    <xf numFmtId="0" fontId="3" fillId="9" borderId="10" xfId="0" applyFont="1" applyFill="1" applyBorder="1" applyAlignment="1">
      <alignment horizontal="center" vertical="center"/>
    </xf>
    <xf numFmtId="0" fontId="4" fillId="10" borderId="4" xfId="0" applyFont="1" applyFill="1" applyBorder="1" applyAlignment="1">
      <alignment vertical="center" wrapText="1"/>
    </xf>
    <xf numFmtId="0" fontId="3" fillId="10" borderId="34" xfId="0" applyFont="1" applyFill="1" applyBorder="1" applyAlignment="1">
      <alignment horizontal="center" vertical="center"/>
    </xf>
    <xf numFmtId="0" fontId="0" fillId="9" borderId="13" xfId="0" applyFill="1" applyBorder="1" applyAlignment="1">
      <alignment horizontal="right"/>
    </xf>
    <xf numFmtId="0" fontId="0" fillId="9" borderId="15" xfId="0" applyFill="1" applyBorder="1" applyAlignment="1">
      <alignment horizontal="right"/>
    </xf>
    <xf numFmtId="0" fontId="0" fillId="9" borderId="18" xfId="0" applyFill="1" applyBorder="1" applyAlignment="1">
      <alignment horizontal="right"/>
    </xf>
    <xf numFmtId="0" fontId="0" fillId="5" borderId="19" xfId="0" applyFill="1" applyBorder="1" applyAlignment="1">
      <alignment horizontal="right"/>
    </xf>
    <xf numFmtId="0" fontId="0" fillId="8" borderId="20" xfId="0" applyFill="1" applyBorder="1" applyAlignment="1">
      <alignment horizontal="right"/>
    </xf>
    <xf numFmtId="0" fontId="3" fillId="4" borderId="34" xfId="0" applyFont="1" applyFill="1" applyBorder="1" applyAlignment="1">
      <alignment horizontal="center" vertical="center"/>
    </xf>
    <xf numFmtId="0" fontId="3" fillId="4" borderId="36" xfId="0" applyFont="1" applyFill="1" applyBorder="1" applyAlignment="1">
      <alignment horizontal="center" vertical="center"/>
    </xf>
    <xf numFmtId="0" fontId="0" fillId="6" borderId="19" xfId="0" applyFill="1" applyBorder="1" applyAlignment="1">
      <alignment horizontal="right"/>
    </xf>
    <xf numFmtId="0" fontId="0" fillId="10" borderId="19" xfId="0" applyFill="1" applyBorder="1" applyAlignment="1">
      <alignment horizontal="right"/>
    </xf>
    <xf numFmtId="0" fontId="3" fillId="9" borderId="0"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41" xfId="0" applyFont="1" applyFill="1" applyBorder="1" applyAlignment="1">
      <alignment horizontal="center" vertical="center"/>
    </xf>
    <xf numFmtId="0" fontId="0" fillId="9" borderId="19" xfId="0" applyFill="1" applyBorder="1" applyAlignment="1">
      <alignment horizontal="right"/>
    </xf>
    <xf numFmtId="0" fontId="3" fillId="6" borderId="22"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41" xfId="0" applyFont="1" applyFill="1" applyBorder="1" applyAlignment="1">
      <alignment horizontal="center" vertical="center"/>
    </xf>
    <xf numFmtId="0" fontId="0" fillId="10" borderId="15" xfId="0" applyFill="1" applyBorder="1" applyAlignment="1">
      <alignment horizontal="right"/>
    </xf>
    <xf numFmtId="0" fontId="3" fillId="0" borderId="22" xfId="0" applyFont="1" applyBorder="1" applyAlignment="1">
      <alignment wrapText="1"/>
    </xf>
    <xf numFmtId="0" fontId="5" fillId="0" borderId="41" xfId="0" applyFont="1" applyBorder="1" applyAlignment="1">
      <alignment wrapText="1"/>
    </xf>
    <xf numFmtId="9" fontId="3" fillId="3" borderId="26" xfId="0" applyNumberFormat="1" applyFont="1" applyFill="1" applyBorder="1" applyAlignment="1">
      <alignment horizontal="center" vertical="center" wrapText="1"/>
    </xf>
    <xf numFmtId="0" fontId="1" fillId="6" borderId="31" xfId="0" applyFont="1" applyFill="1" applyBorder="1" applyAlignment="1">
      <alignment vertical="center" wrapText="1"/>
    </xf>
    <xf numFmtId="0" fontId="1" fillId="6" borderId="1" xfId="0" applyFont="1" applyFill="1" applyBorder="1" applyAlignment="1">
      <alignment vertical="center" wrapText="1"/>
    </xf>
    <xf numFmtId="0" fontId="1" fillId="5" borderId="4" xfId="0" applyFont="1" applyFill="1" applyBorder="1" applyAlignment="1">
      <alignment vertical="center" wrapText="1"/>
    </xf>
    <xf numFmtId="0" fontId="1" fillId="5" borderId="1" xfId="0" applyFont="1" applyFill="1" applyBorder="1" applyAlignment="1">
      <alignment vertical="center" wrapText="1"/>
    </xf>
    <xf numFmtId="0" fontId="1" fillId="5" borderId="3" xfId="0" applyFont="1" applyFill="1" applyBorder="1" applyAlignment="1">
      <alignment vertical="center" wrapText="1"/>
    </xf>
    <xf numFmtId="0" fontId="1" fillId="10" borderId="12" xfId="0" applyFont="1" applyFill="1" applyBorder="1" applyAlignment="1">
      <alignment vertical="center" wrapText="1"/>
    </xf>
    <xf numFmtId="0" fontId="1" fillId="10" borderId="2" xfId="0" applyFont="1" applyFill="1" applyBorder="1" applyAlignment="1">
      <alignment vertical="center" wrapText="1"/>
    </xf>
    <xf numFmtId="0" fontId="1" fillId="9" borderId="12" xfId="0" applyFont="1" applyFill="1" applyBorder="1" applyAlignment="1">
      <alignment vertical="center" wrapText="1"/>
    </xf>
    <xf numFmtId="0" fontId="1" fillId="9" borderId="1" xfId="0" applyFont="1" applyFill="1" applyBorder="1" applyAlignment="1">
      <alignment vertical="center" wrapText="1"/>
    </xf>
    <xf numFmtId="0" fontId="1" fillId="9" borderId="17" xfId="0" applyFont="1" applyFill="1" applyBorder="1" applyAlignment="1">
      <alignment vertical="center" wrapText="1"/>
    </xf>
    <xf numFmtId="0" fontId="1" fillId="8" borderId="4" xfId="0" applyFont="1" applyFill="1" applyBorder="1" applyAlignment="1">
      <alignment vertical="center" wrapText="1"/>
    </xf>
    <xf numFmtId="0" fontId="1" fillId="8" borderId="1" xfId="0" applyFont="1" applyFill="1" applyBorder="1" applyAlignment="1">
      <alignment vertical="center" wrapText="1"/>
    </xf>
    <xf numFmtId="0" fontId="1" fillId="8" borderId="17" xfId="0" applyFont="1" applyFill="1" applyBorder="1" applyAlignment="1">
      <alignment vertical="center" wrapText="1"/>
    </xf>
    <xf numFmtId="0" fontId="1" fillId="6" borderId="12" xfId="0" applyFont="1" applyFill="1" applyBorder="1" applyAlignment="1">
      <alignment vertical="top" wrapText="1"/>
    </xf>
    <xf numFmtId="0" fontId="1" fillId="6" borderId="2" xfId="0" applyFont="1" applyFill="1" applyBorder="1" applyAlignment="1">
      <alignment vertical="top" wrapText="1"/>
    </xf>
    <xf numFmtId="0" fontId="1" fillId="7" borderId="12" xfId="0" applyFont="1" applyFill="1" applyBorder="1" applyAlignment="1">
      <alignment vertical="center" wrapText="1"/>
    </xf>
    <xf numFmtId="0" fontId="1" fillId="7" borderId="1" xfId="0" applyFont="1" applyFill="1" applyBorder="1" applyAlignment="1">
      <alignment vertical="center" wrapText="1"/>
    </xf>
    <xf numFmtId="0" fontId="1" fillId="7" borderId="2" xfId="0" applyFont="1" applyFill="1" applyBorder="1" applyAlignment="1">
      <alignment vertical="center" wrapText="1"/>
    </xf>
    <xf numFmtId="0" fontId="1" fillId="10" borderId="1" xfId="0" applyFont="1" applyFill="1" applyBorder="1" applyAlignment="1">
      <alignment vertical="center" wrapText="1"/>
    </xf>
    <xf numFmtId="0" fontId="1" fillId="10" borderId="17" xfId="0" applyFont="1" applyFill="1" applyBorder="1" applyAlignment="1">
      <alignment vertical="center" wrapText="1"/>
    </xf>
    <xf numFmtId="0" fontId="1" fillId="9" borderId="2" xfId="0" applyFont="1" applyFill="1" applyBorder="1" applyAlignment="1">
      <alignment vertical="center" wrapText="1"/>
    </xf>
    <xf numFmtId="0" fontId="1" fillId="6" borderId="1" xfId="0" applyFont="1" applyFill="1" applyBorder="1" applyAlignment="1">
      <alignment vertical="top" wrapText="1"/>
    </xf>
    <xf numFmtId="0" fontId="1" fillId="6" borderId="17" xfId="0" applyFont="1" applyFill="1" applyBorder="1" applyAlignment="1">
      <alignment vertical="top" wrapText="1"/>
    </xf>
    <xf numFmtId="0" fontId="3" fillId="0" borderId="23" xfId="0" applyFont="1" applyBorder="1" applyAlignment="1">
      <alignment horizontal="center" wrapText="1"/>
    </xf>
    <xf numFmtId="0" fontId="3" fillId="0" borderId="2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wrapText="1"/>
    </xf>
    <xf numFmtId="0" fontId="4" fillId="0" borderId="0" xfId="0" applyFont="1" applyBorder="1" applyAlignment="1">
      <alignment wrapText="1"/>
    </xf>
    <xf numFmtId="164" fontId="4" fillId="0" borderId="0" xfId="0" applyNumberFormat="1" applyFont="1" applyAlignment="1">
      <alignment wrapText="1"/>
    </xf>
    <xf numFmtId="0" fontId="3" fillId="0" borderId="45" xfId="0" applyFont="1" applyBorder="1" applyAlignment="1">
      <alignment horizontal="center" vertical="center" wrapText="1"/>
    </xf>
    <xf numFmtId="0" fontId="3" fillId="3" borderId="4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3" fillId="3" borderId="45" xfId="4"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6" xfId="0" applyFont="1" applyBorder="1" applyAlignment="1">
      <alignment wrapText="1"/>
    </xf>
    <xf numFmtId="165" fontId="3" fillId="7" borderId="46" xfId="2" applyNumberFormat="1" applyFont="1" applyFill="1" applyBorder="1" applyAlignment="1">
      <alignment horizontal="center" vertical="center" wrapText="1"/>
    </xf>
    <xf numFmtId="0" fontId="4" fillId="7" borderId="4" xfId="0" applyFont="1" applyFill="1" applyBorder="1" applyAlignment="1">
      <alignment vertical="center" wrapText="1"/>
    </xf>
    <xf numFmtId="9" fontId="4" fillId="7" borderId="7" xfId="0" applyNumberFormat="1" applyFont="1" applyFill="1" applyBorder="1" applyAlignment="1">
      <alignment vertical="center" wrapText="1"/>
    </xf>
    <xf numFmtId="0" fontId="3" fillId="7" borderId="46" xfId="0" applyFont="1" applyFill="1" applyBorder="1" applyAlignment="1">
      <alignment horizontal="center" vertical="center" wrapText="1"/>
    </xf>
    <xf numFmtId="9" fontId="4" fillId="7" borderId="5" xfId="0" applyNumberFormat="1" applyFont="1" applyFill="1" applyBorder="1" applyAlignment="1">
      <alignment vertical="center" wrapText="1"/>
    </xf>
    <xf numFmtId="0" fontId="4" fillId="7" borderId="17" xfId="0" applyFont="1" applyFill="1" applyBorder="1" applyAlignment="1">
      <alignment vertical="center" wrapText="1"/>
    </xf>
    <xf numFmtId="9" fontId="4" fillId="7" borderId="33" xfId="0" applyNumberFormat="1" applyFont="1" applyFill="1" applyBorder="1" applyAlignment="1">
      <alignment vertical="center" wrapText="1"/>
    </xf>
    <xf numFmtId="9" fontId="4" fillId="7" borderId="18" xfId="0" applyNumberFormat="1" applyFont="1" applyFill="1" applyBorder="1" applyAlignment="1">
      <alignment vertical="center" wrapText="1"/>
    </xf>
    <xf numFmtId="0" fontId="4" fillId="7" borderId="46" xfId="0" applyFont="1" applyFill="1" applyBorder="1" applyAlignment="1">
      <alignment horizontal="center" vertical="center" wrapText="1"/>
    </xf>
    <xf numFmtId="0" fontId="4" fillId="7" borderId="46" xfId="0" applyFont="1" applyFill="1" applyBorder="1" applyAlignment="1"/>
    <xf numFmtId="0" fontId="4" fillId="7" borderId="37" xfId="0" applyFont="1" applyFill="1" applyBorder="1" applyAlignment="1"/>
    <xf numFmtId="165" fontId="3" fillId="4" borderId="0" xfId="2" applyNumberFormat="1" applyFont="1" applyFill="1" applyBorder="1" applyAlignment="1">
      <alignment horizontal="center" vertical="center" wrapText="1"/>
    </xf>
    <xf numFmtId="0" fontId="4" fillId="4" borderId="4" xfId="0" applyFont="1" applyFill="1" applyBorder="1" applyAlignment="1">
      <alignment vertical="center" wrapText="1"/>
    </xf>
    <xf numFmtId="9" fontId="4" fillId="4" borderId="35" xfId="0" applyNumberFormat="1" applyFont="1" applyFill="1" applyBorder="1" applyAlignment="1">
      <alignment vertical="center" wrapText="1"/>
    </xf>
    <xf numFmtId="9" fontId="4" fillId="4" borderId="7" xfId="0" applyNumberFormat="1" applyFont="1" applyFill="1" applyBorder="1" applyAlignment="1">
      <alignment vertical="center" wrapText="1"/>
    </xf>
    <xf numFmtId="0" fontId="3" fillId="4" borderId="0" xfId="0" applyFont="1" applyFill="1" applyBorder="1" applyAlignment="1">
      <alignment horizontal="center" vertical="center" wrapText="1"/>
    </xf>
    <xf numFmtId="9" fontId="4" fillId="4" borderId="6" xfId="0" applyNumberFormat="1" applyFont="1" applyFill="1" applyBorder="1" applyAlignment="1">
      <alignment vertical="center" wrapText="1"/>
    </xf>
    <xf numFmtId="9" fontId="4" fillId="4" borderId="18" xfId="0" applyNumberFormat="1" applyFont="1" applyFill="1" applyBorder="1" applyAlignment="1">
      <alignment vertical="center" wrapText="1"/>
    </xf>
    <xf numFmtId="0" fontId="4" fillId="4" borderId="0" xfId="0" applyFont="1" applyFill="1" applyBorder="1" applyAlignment="1"/>
    <xf numFmtId="9" fontId="4" fillId="4" borderId="5" xfId="0" applyNumberFormat="1" applyFont="1" applyFill="1" applyBorder="1" applyAlignment="1">
      <alignment vertical="center" wrapText="1"/>
    </xf>
    <xf numFmtId="9" fontId="4" fillId="4" borderId="33" xfId="0" applyNumberFormat="1" applyFont="1" applyFill="1" applyBorder="1" applyAlignment="1">
      <alignment vertical="center" wrapText="1"/>
    </xf>
    <xf numFmtId="165" fontId="3" fillId="10" borderId="22" xfId="2" applyNumberFormat="1" applyFont="1" applyFill="1" applyBorder="1" applyAlignment="1">
      <alignment horizontal="center" vertical="center" wrapText="1"/>
    </xf>
    <xf numFmtId="9" fontId="4" fillId="10" borderId="7" xfId="0" applyNumberFormat="1" applyFont="1" applyFill="1" applyBorder="1" applyAlignment="1">
      <alignment vertical="center" wrapText="1"/>
    </xf>
    <xf numFmtId="0" fontId="3" fillId="10" borderId="0" xfId="0" applyFont="1" applyFill="1" applyBorder="1" applyAlignment="1">
      <alignment horizontal="center" vertical="center" wrapText="1"/>
    </xf>
    <xf numFmtId="0" fontId="4" fillId="10" borderId="17" xfId="0" applyFont="1" applyFill="1" applyBorder="1" applyAlignment="1">
      <alignment vertical="center" wrapText="1"/>
    </xf>
    <xf numFmtId="9" fontId="4" fillId="10" borderId="33" xfId="0" applyNumberFormat="1" applyFont="1" applyFill="1" applyBorder="1" applyAlignment="1">
      <alignment vertical="center" wrapText="1"/>
    </xf>
    <xf numFmtId="9" fontId="4" fillId="10" borderId="18" xfId="0" applyNumberFormat="1" applyFont="1" applyFill="1" applyBorder="1" applyAlignment="1">
      <alignment vertical="center" wrapText="1"/>
    </xf>
    <xf numFmtId="0" fontId="4" fillId="10" borderId="0" xfId="0" applyFont="1" applyFill="1" applyBorder="1" applyAlignment="1"/>
    <xf numFmtId="9" fontId="4" fillId="10" borderId="35" xfId="0" applyNumberFormat="1" applyFont="1" applyFill="1" applyBorder="1" applyAlignment="1">
      <alignment vertical="center" wrapText="1"/>
    </xf>
    <xf numFmtId="9" fontId="4" fillId="10" borderId="48" xfId="0" applyNumberFormat="1" applyFont="1" applyFill="1" applyBorder="1" applyAlignment="1">
      <alignment vertical="center" wrapText="1"/>
    </xf>
    <xf numFmtId="165" fontId="3" fillId="6" borderId="0" xfId="2" applyNumberFormat="1" applyFont="1" applyFill="1" applyBorder="1" applyAlignment="1">
      <alignment horizontal="center" vertical="center" wrapText="1"/>
    </xf>
    <xf numFmtId="0" fontId="4" fillId="6" borderId="4" xfId="0" applyFont="1" applyFill="1" applyBorder="1" applyAlignment="1">
      <alignment vertical="center" wrapText="1"/>
    </xf>
    <xf numFmtId="9" fontId="4" fillId="6" borderId="7" xfId="0" applyNumberFormat="1" applyFont="1" applyFill="1" applyBorder="1" applyAlignment="1">
      <alignment vertical="center" wrapText="1"/>
    </xf>
    <xf numFmtId="0" fontId="4" fillId="6" borderId="0" xfId="0" applyFont="1" applyFill="1" applyBorder="1" applyAlignment="1"/>
    <xf numFmtId="9" fontId="4" fillId="6" borderId="5" xfId="0" applyNumberFormat="1" applyFont="1" applyFill="1" applyBorder="1" applyAlignment="1">
      <alignment vertical="center" wrapText="1"/>
    </xf>
    <xf numFmtId="0" fontId="4" fillId="6" borderId="17" xfId="0" applyFont="1" applyFill="1" applyBorder="1" applyAlignment="1">
      <alignment vertical="center" wrapText="1"/>
    </xf>
    <xf numFmtId="9" fontId="4" fillId="6" borderId="33" xfId="0" applyNumberFormat="1" applyFont="1" applyFill="1" applyBorder="1" applyAlignment="1">
      <alignment vertical="center" wrapText="1"/>
    </xf>
    <xf numFmtId="9" fontId="4" fillId="6" borderId="18" xfId="0" applyNumberFormat="1" applyFont="1" applyFill="1" applyBorder="1" applyAlignment="1">
      <alignment vertical="center" wrapText="1"/>
    </xf>
    <xf numFmtId="0" fontId="4" fillId="6" borderId="41" xfId="0" applyFont="1" applyFill="1" applyBorder="1" applyAlignment="1"/>
    <xf numFmtId="165" fontId="3" fillId="12" borderId="21" xfId="2" applyNumberFormat="1" applyFont="1" applyFill="1" applyBorder="1" applyAlignment="1">
      <alignment horizontal="center" vertical="center" wrapText="1"/>
    </xf>
    <xf numFmtId="0" fontId="4" fillId="12" borderId="4" xfId="0" applyFont="1" applyFill="1" applyBorder="1" applyAlignment="1">
      <alignment vertical="center" wrapText="1"/>
    </xf>
    <xf numFmtId="9" fontId="4" fillId="12" borderId="12" xfId="0" applyNumberFormat="1" applyFont="1" applyFill="1" applyBorder="1" applyAlignment="1">
      <alignment vertical="center" wrapText="1"/>
    </xf>
    <xf numFmtId="9" fontId="4" fillId="12" borderId="49" xfId="0" applyNumberFormat="1" applyFont="1" applyFill="1" applyBorder="1" applyAlignment="1">
      <alignment vertical="center" wrapText="1"/>
    </xf>
    <xf numFmtId="0" fontId="3" fillId="12" borderId="8" xfId="0" applyFont="1" applyFill="1" applyBorder="1" applyAlignment="1">
      <alignment horizontal="center" vertical="center"/>
    </xf>
    <xf numFmtId="0" fontId="4" fillId="12" borderId="46" xfId="0" applyFont="1" applyFill="1" applyBorder="1" applyAlignment="1">
      <alignment horizontal="center" vertical="center" wrapText="1"/>
    </xf>
    <xf numFmtId="9" fontId="4" fillId="12" borderId="1" xfId="0" applyNumberFormat="1" applyFont="1" applyFill="1" applyBorder="1" applyAlignment="1">
      <alignment vertical="center" wrapText="1"/>
    </xf>
    <xf numFmtId="9" fontId="4" fillId="12" borderId="50" xfId="0" applyNumberFormat="1" applyFont="1" applyFill="1" applyBorder="1" applyAlignment="1">
      <alignment vertical="center" wrapText="1"/>
    </xf>
    <xf numFmtId="0" fontId="3" fillId="12" borderId="9" xfId="0" applyFont="1" applyFill="1" applyBorder="1" applyAlignment="1">
      <alignment horizontal="center" vertical="center"/>
    </xf>
    <xf numFmtId="9" fontId="4" fillId="12" borderId="17" xfId="0" applyNumberFormat="1" applyFont="1" applyFill="1" applyBorder="1" applyAlignment="1">
      <alignment vertical="center" wrapText="1"/>
    </xf>
    <xf numFmtId="9" fontId="4" fillId="12" borderId="51" xfId="0" applyNumberFormat="1" applyFont="1" applyFill="1" applyBorder="1" applyAlignment="1">
      <alignment vertical="center" wrapText="1"/>
    </xf>
    <xf numFmtId="9" fontId="4" fillId="12" borderId="13" xfId="0" applyNumberFormat="1" applyFont="1" applyFill="1" applyBorder="1" applyAlignment="1">
      <alignment vertical="center" wrapText="1"/>
    </xf>
    <xf numFmtId="0" fontId="4" fillId="12" borderId="17" xfId="0" applyFont="1" applyFill="1" applyBorder="1" applyAlignment="1">
      <alignment vertical="center" wrapText="1"/>
    </xf>
    <xf numFmtId="9" fontId="4" fillId="12" borderId="2" xfId="0" applyNumberFormat="1" applyFont="1" applyFill="1" applyBorder="1" applyAlignment="1">
      <alignment vertical="center" wrapText="1"/>
    </xf>
    <xf numFmtId="9" fontId="4" fillId="12" borderId="52" xfId="0" applyNumberFormat="1" applyFont="1" applyFill="1" applyBorder="1" applyAlignment="1">
      <alignment vertical="center" wrapText="1"/>
    </xf>
    <xf numFmtId="0" fontId="3" fillId="12" borderId="10" xfId="0" applyFont="1" applyFill="1" applyBorder="1" applyAlignment="1">
      <alignment horizontal="center" vertical="center"/>
    </xf>
    <xf numFmtId="9" fontId="4" fillId="12" borderId="3" xfId="0" applyNumberFormat="1" applyFont="1" applyFill="1" applyBorder="1" applyAlignment="1">
      <alignment vertical="center" wrapText="1"/>
    </xf>
    <xf numFmtId="165" fontId="3" fillId="5" borderId="21" xfId="2" applyNumberFormat="1" applyFont="1" applyFill="1" applyBorder="1" applyAlignment="1">
      <alignment horizontal="center" vertical="center" wrapText="1"/>
    </xf>
    <xf numFmtId="0" fontId="4" fillId="5" borderId="43" xfId="0" applyFont="1" applyFill="1" applyBorder="1" applyAlignment="1">
      <alignment vertical="center" wrapText="1"/>
    </xf>
    <xf numFmtId="9" fontId="4" fillId="5" borderId="13" xfId="0" applyNumberFormat="1" applyFont="1" applyFill="1" applyBorder="1" applyAlignment="1">
      <alignment vertical="center" wrapText="1"/>
    </xf>
    <xf numFmtId="9" fontId="4" fillId="5" borderId="49" xfId="0" applyNumberFormat="1" applyFont="1" applyFill="1" applyBorder="1" applyAlignment="1">
      <alignment vertical="center" wrapText="1"/>
    </xf>
    <xf numFmtId="0" fontId="3" fillId="5" borderId="23" xfId="0" applyFont="1" applyFill="1" applyBorder="1" applyAlignment="1">
      <alignment horizontal="center" vertical="center"/>
    </xf>
    <xf numFmtId="0" fontId="3" fillId="5" borderId="46" xfId="0" applyFont="1" applyFill="1" applyBorder="1" applyAlignment="1">
      <alignment horizontal="center" vertical="center" wrapText="1"/>
    </xf>
    <xf numFmtId="9" fontId="4" fillId="5" borderId="15" xfId="0" applyNumberFormat="1" applyFont="1" applyFill="1" applyBorder="1" applyAlignment="1">
      <alignment vertical="center" wrapText="1"/>
    </xf>
    <xf numFmtId="9" fontId="4" fillId="5" borderId="50" xfId="0" applyNumberFormat="1" applyFont="1" applyFill="1" applyBorder="1" applyAlignment="1">
      <alignment vertical="center" wrapText="1"/>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wrapText="1"/>
    </xf>
    <xf numFmtId="0" fontId="4" fillId="5" borderId="47" xfId="0" applyFont="1" applyFill="1" applyBorder="1" applyAlignment="1">
      <alignment vertical="center" wrapText="1"/>
    </xf>
    <xf numFmtId="9" fontId="4" fillId="5" borderId="18" xfId="0" applyNumberFormat="1" applyFont="1" applyFill="1" applyBorder="1" applyAlignment="1">
      <alignment vertical="center" wrapText="1"/>
    </xf>
    <xf numFmtId="9" fontId="4" fillId="5" borderId="51" xfId="0" applyNumberFormat="1" applyFont="1" applyFill="1" applyBorder="1" applyAlignment="1">
      <alignment vertical="center" wrapText="1"/>
    </xf>
    <xf numFmtId="0" fontId="3" fillId="5" borderId="36" xfId="0" applyFont="1" applyFill="1" applyBorder="1" applyAlignment="1">
      <alignment horizontal="center" vertical="center"/>
    </xf>
    <xf numFmtId="10" fontId="4" fillId="0" borderId="0" xfId="0" applyNumberFormat="1" applyFont="1"/>
    <xf numFmtId="166" fontId="4" fillId="0" borderId="0" xfId="0" applyNumberFormat="1" applyFont="1"/>
    <xf numFmtId="0" fontId="2" fillId="0" borderId="1" xfId="4" applyFont="1" applyBorder="1"/>
    <xf numFmtId="2" fontId="4" fillId="0" borderId="0" xfId="0" applyNumberFormat="1" applyFont="1"/>
    <xf numFmtId="0" fontId="4" fillId="0" borderId="0" xfId="0" applyFont="1" applyAlignment="1">
      <alignment vertical="center"/>
    </xf>
    <xf numFmtId="0" fontId="3" fillId="13" borderId="1" xfId="0" applyFont="1" applyFill="1" applyBorder="1" applyAlignment="1">
      <alignment horizontal="center"/>
    </xf>
    <xf numFmtId="0" fontId="4" fillId="0" borderId="1" xfId="0" applyFont="1" applyBorder="1"/>
    <xf numFmtId="0" fontId="9" fillId="13" borderId="1" xfId="3" applyFont="1" applyFill="1" applyBorder="1" applyAlignment="1">
      <alignment horizontal="center" vertical="center"/>
    </xf>
    <xf numFmtId="0" fontId="9" fillId="13" borderId="1" xfId="3" applyFont="1" applyFill="1" applyBorder="1" applyAlignment="1">
      <alignment horizontal="center" vertical="center" wrapText="1"/>
    </xf>
    <xf numFmtId="0" fontId="11" fillId="0" borderId="0" xfId="0" applyFont="1" applyAlignment="1">
      <alignment vertical="center"/>
    </xf>
    <xf numFmtId="0" fontId="4" fillId="13" borderId="1" xfId="0" applyFont="1" applyFill="1" applyBorder="1" applyAlignment="1">
      <alignment horizontal="center" wrapText="1"/>
    </xf>
    <xf numFmtId="2" fontId="0" fillId="0" borderId="1" xfId="0" applyNumberFormat="1" applyBorder="1"/>
    <xf numFmtId="11" fontId="4" fillId="0" borderId="0" xfId="0" applyNumberFormat="1" applyFont="1"/>
    <xf numFmtId="0" fontId="12" fillId="0" borderId="0" xfId="0" applyFont="1"/>
    <xf numFmtId="0" fontId="13" fillId="0" borderId="0" xfId="0" applyFont="1"/>
    <xf numFmtId="0" fontId="3" fillId="0" borderId="1" xfId="0" applyFont="1" applyBorder="1" applyAlignment="1">
      <alignment vertical="center"/>
    </xf>
    <xf numFmtId="0" fontId="3" fillId="0" borderId="1" xfId="0" applyFont="1" applyFill="1" applyBorder="1" applyAlignment="1">
      <alignment vertical="center"/>
    </xf>
    <xf numFmtId="0" fontId="4" fillId="0" borderId="1" xfId="0" applyFont="1" applyBorder="1" applyAlignment="1">
      <alignment vertical="center" wrapText="1"/>
    </xf>
    <xf numFmtId="0" fontId="2" fillId="0" borderId="0" xfId="0" applyFont="1" applyAlignment="1">
      <alignment vertical="center"/>
    </xf>
    <xf numFmtId="0" fontId="1" fillId="4" borderId="12" xfId="0" applyFont="1" applyFill="1" applyBorder="1" applyAlignment="1">
      <alignment vertical="center" wrapText="1"/>
    </xf>
    <xf numFmtId="0" fontId="1" fillId="4" borderId="17" xfId="0" applyFont="1" applyFill="1" applyBorder="1" applyAlignment="1">
      <alignment vertical="center" wrapText="1"/>
    </xf>
    <xf numFmtId="0" fontId="3" fillId="3" borderId="2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3" xfId="0" applyFont="1" applyBorder="1" applyAlignment="1">
      <alignment horizontal="center" vertical="center" wrapText="1"/>
    </xf>
    <xf numFmtId="9" fontId="3" fillId="3" borderId="54" xfId="0" applyNumberFormat="1"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5" xfId="0" applyFont="1" applyBorder="1" applyAlignment="1">
      <alignment horizontal="center" vertical="center" wrapText="1"/>
    </xf>
    <xf numFmtId="9" fontId="3" fillId="3" borderId="44" xfId="0" applyNumberFormat="1" applyFont="1" applyFill="1" applyBorder="1" applyAlignment="1">
      <alignment horizontal="center" vertical="center" wrapText="1"/>
    </xf>
    <xf numFmtId="0" fontId="4" fillId="12" borderId="4" xfId="4" applyFont="1" applyFill="1" applyBorder="1" applyAlignment="1">
      <alignment vertical="center" wrapText="1"/>
    </xf>
    <xf numFmtId="0" fontId="16" fillId="0" borderId="0" xfId="0" applyFont="1"/>
    <xf numFmtId="165" fontId="16" fillId="0" borderId="0" xfId="0" applyNumberFormat="1" applyFont="1"/>
    <xf numFmtId="10" fontId="16" fillId="0" borderId="0" xfId="0" applyNumberFormat="1" applyFont="1"/>
    <xf numFmtId="0" fontId="10" fillId="0" borderId="0" xfId="0" quotePrefix="1" applyFont="1" applyAlignment="1">
      <alignment horizontal="center" vertical="center" wrapText="1"/>
    </xf>
    <xf numFmtId="0" fontId="2" fillId="0" borderId="0" xfId="0" quotePrefix="1" applyFont="1" applyAlignment="1">
      <alignment horizontal="left" wrapText="1"/>
    </xf>
    <xf numFmtId="0" fontId="14" fillId="0" borderId="0" xfId="0" applyFont="1" applyAlignment="1">
      <alignment horizontal="left" vertical="top" wrapText="1"/>
    </xf>
    <xf numFmtId="0" fontId="4" fillId="0" borderId="1" xfId="4" applyFont="1" applyBorder="1" applyAlignment="1">
      <alignment horizontal="left" wrapText="1"/>
    </xf>
    <xf numFmtId="0" fontId="3" fillId="0" borderId="1" xfId="4" applyFont="1" applyBorder="1" applyAlignment="1">
      <alignment horizontal="left" wrapText="1"/>
    </xf>
    <xf numFmtId="165" fontId="3" fillId="12" borderId="43" xfId="0" applyNumberFormat="1" applyFont="1" applyFill="1" applyBorder="1" applyAlignment="1">
      <alignment horizontal="center" vertical="center" wrapText="1"/>
    </xf>
    <xf numFmtId="165" fontId="3" fillId="12" borderId="3" xfId="0" applyNumberFormat="1" applyFont="1" applyFill="1" applyBorder="1" applyAlignment="1">
      <alignment horizontal="center" vertical="center" wrapText="1"/>
    </xf>
    <xf numFmtId="165" fontId="4" fillId="12" borderId="47"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7" xfId="0" applyFont="1" applyFill="1" applyBorder="1" applyAlignment="1">
      <alignment horizontal="center" vertical="center" wrapText="1"/>
    </xf>
    <xf numFmtId="165" fontId="3" fillId="5" borderId="43"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47" xfId="0" applyNumberFormat="1" applyFont="1" applyBorder="1" applyAlignment="1">
      <alignment horizontal="center" vertical="center" wrapText="1"/>
    </xf>
    <xf numFmtId="0" fontId="3" fillId="1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12" borderId="1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3" fillId="12" borderId="43"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4" fillId="12" borderId="47" xfId="0" applyFont="1" applyFill="1" applyBorder="1" applyAlignment="1">
      <alignment horizontal="center" vertical="center" wrapText="1"/>
    </xf>
    <xf numFmtId="165" fontId="4" fillId="12" borderId="3" xfId="0" applyNumberFormat="1"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4" fillId="0" borderId="34" xfId="0" applyFont="1" applyBorder="1" applyAlignment="1"/>
    <xf numFmtId="0" fontId="4" fillId="0" borderId="36" xfId="0" applyFont="1" applyBorder="1" applyAlignment="1"/>
    <xf numFmtId="0" fontId="3"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7" xfId="0" applyFont="1" applyBorder="1" applyAlignment="1">
      <alignment horizontal="center" vertical="center" wrapText="1"/>
    </xf>
    <xf numFmtId="165" fontId="3" fillId="6" borderId="3" xfId="0" applyNumberFormat="1" applyFont="1" applyFill="1" applyBorder="1" applyAlignment="1">
      <alignment horizontal="center" vertical="center" wrapText="1"/>
    </xf>
    <xf numFmtId="0" fontId="3" fillId="6" borderId="43" xfId="0" applyFont="1" applyFill="1" applyBorder="1" applyAlignment="1">
      <alignment horizontal="center" vertical="center" wrapText="1"/>
    </xf>
    <xf numFmtId="165" fontId="3" fillId="6" borderId="43"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0" borderId="3" xfId="0" applyFont="1" applyFill="1" applyBorder="1" applyAlignment="1">
      <alignment horizontal="center" vertical="center" wrapText="1"/>
    </xf>
    <xf numFmtId="165" fontId="3" fillId="10" borderId="43" xfId="0" applyNumberFormat="1" applyFont="1" applyFill="1" applyBorder="1" applyAlignment="1">
      <alignment horizontal="center" vertical="center" wrapText="1"/>
    </xf>
    <xf numFmtId="0" fontId="3" fillId="10" borderId="43" xfId="0" applyFont="1" applyFill="1" applyBorder="1" applyAlignment="1">
      <alignment horizontal="center" vertical="center" wrapText="1"/>
    </xf>
    <xf numFmtId="165" fontId="3" fillId="7" borderId="43" xfId="0" applyNumberFormat="1"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47" xfId="0" applyNumberFormat="1" applyFont="1" applyBorder="1" applyAlignment="1">
      <alignment horizontal="center" vertical="center" wrapText="1"/>
    </xf>
    <xf numFmtId="0" fontId="3" fillId="4" borderId="3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 xfId="0" applyFont="1" applyFill="1" applyBorder="1" applyAlignment="1">
      <alignment horizontal="center" vertical="center" wrapText="1"/>
    </xf>
    <xf numFmtId="165" fontId="3" fillId="4" borderId="43" xfId="0" applyNumberFormat="1" applyFont="1" applyFill="1" applyBorder="1" applyAlignment="1">
      <alignment horizontal="center" vertical="center" wrapText="1"/>
    </xf>
    <xf numFmtId="165" fontId="3" fillId="4" borderId="3" xfId="0" applyNumberFormat="1"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9" xfId="0" applyFont="1" applyFill="1" applyBorder="1" applyAlignment="1"/>
    <xf numFmtId="0" fontId="4" fillId="7" borderId="10" xfId="0" applyFont="1" applyFill="1" applyBorder="1" applyAlignment="1"/>
    <xf numFmtId="0" fontId="3" fillId="7" borderId="14"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8" xfId="4" applyFont="1" applyFill="1" applyBorder="1" applyAlignment="1">
      <alignment horizontal="center" vertical="center" wrapText="1"/>
    </xf>
    <xf numFmtId="0" fontId="3" fillId="3" borderId="10" xfId="4" applyFont="1" applyFill="1" applyBorder="1" applyAlignment="1">
      <alignment horizontal="center" vertical="center" wrapText="1"/>
    </xf>
    <xf numFmtId="0" fontId="3" fillId="3" borderId="30" xfId="4" applyFont="1" applyFill="1" applyBorder="1" applyAlignment="1">
      <alignment horizontal="center" vertical="center" wrapText="1"/>
    </xf>
    <xf numFmtId="0" fontId="3" fillId="3" borderId="32" xfId="4"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4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0" fillId="13" borderId="3" xfId="0" applyFill="1" applyBorder="1" applyAlignment="1">
      <alignment horizontal="center" vertical="center"/>
    </xf>
    <xf numFmtId="0" fontId="0" fillId="13" borderId="4" xfId="0" applyFill="1" applyBorder="1" applyAlignment="1">
      <alignment horizontal="center" vertical="center"/>
    </xf>
    <xf numFmtId="0" fontId="2" fillId="3" borderId="39"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7" borderId="11"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2" xfId="0" applyFont="1" applyBorder="1" applyAlignment="1">
      <alignment horizontal="center" vertical="center" wrapText="1"/>
    </xf>
    <xf numFmtId="0" fontId="3" fillId="8" borderId="14" xfId="0" applyFont="1" applyFill="1" applyBorder="1" applyAlignment="1">
      <alignment horizontal="center" vertical="center" wrapText="1"/>
    </xf>
    <xf numFmtId="0" fontId="0" fillId="8" borderId="16" xfId="0"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0" fillId="5" borderId="14" xfId="0"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2" fillId="0" borderId="39" xfId="0" applyFont="1" applyBorder="1" applyAlignment="1">
      <alignment horizontal="center" wrapText="1"/>
    </xf>
    <xf numFmtId="0" fontId="2" fillId="0" borderId="42" xfId="0" applyFont="1" applyBorder="1" applyAlignment="1">
      <alignment horizontal="center" wrapText="1"/>
    </xf>
    <xf numFmtId="0" fontId="2" fillId="0" borderId="40" xfId="0" applyFont="1" applyBorder="1" applyAlignment="1">
      <alignment horizont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5">
    <cellStyle name="Good" xfId="3" builtinId="26"/>
    <cellStyle name="Hyperlink" xfId="4" builtinId="8"/>
    <cellStyle name="Normal" xfId="0" builtinId="0"/>
    <cellStyle name="Normal 2" xfId="1"/>
    <cellStyle name="Percent" xfId="2" builtinId="5"/>
  </cellStyles>
  <dxfs count="1436">
    <dxf>
      <fill>
        <patternFill>
          <bgColor theme="5" tint="0.79998168889431442"/>
        </patternFill>
      </fill>
    </dxf>
    <dxf>
      <fill>
        <patternFill>
          <bgColor theme="9" tint="0.79998168889431442"/>
        </patternFill>
      </fill>
    </dxf>
    <dxf>
      <fill>
        <patternFill>
          <bgColor theme="6" tint="0.79998168889431442"/>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3"/>
  <sheetViews>
    <sheetView workbookViewId="0"/>
  </sheetViews>
  <sheetFormatPr defaultRowHeight="12.75" x14ac:dyDescent="0.2"/>
  <cols>
    <col min="1" max="1" width="33" customWidth="1"/>
    <col min="2" max="4" width="17.42578125" customWidth="1"/>
    <col min="7" max="7" width="33" customWidth="1"/>
  </cols>
  <sheetData>
    <row r="1" spans="1:7" ht="15.75" customHeight="1" x14ac:dyDescent="0.2">
      <c r="A1" t="s">
        <v>253</v>
      </c>
    </row>
    <row r="2" spans="1:7" ht="15.75" customHeight="1" x14ac:dyDescent="0.2"/>
    <row r="3" spans="1:7" ht="81.75" customHeight="1" x14ac:dyDescent="0.2">
      <c r="A3" s="209" t="s">
        <v>254</v>
      </c>
      <c r="B3" s="230" t="s">
        <v>279</v>
      </c>
      <c r="C3" s="230"/>
      <c r="D3" s="230"/>
      <c r="E3" s="230"/>
      <c r="F3" s="230"/>
      <c r="G3" s="230"/>
    </row>
    <row r="4" spans="1:7" ht="42" customHeight="1" x14ac:dyDescent="0.2">
      <c r="A4" s="209" t="s">
        <v>255</v>
      </c>
      <c r="B4" s="230" t="s">
        <v>261</v>
      </c>
      <c r="C4" s="230"/>
      <c r="D4" s="230"/>
      <c r="E4" s="230"/>
      <c r="F4" s="230"/>
      <c r="G4" s="230"/>
    </row>
    <row r="5" spans="1:7" ht="58.5" customHeight="1" x14ac:dyDescent="0.2">
      <c r="A5" s="209" t="s">
        <v>256</v>
      </c>
      <c r="B5" s="230" t="s">
        <v>257</v>
      </c>
      <c r="C5" s="230"/>
      <c r="D5" s="230"/>
      <c r="E5" s="230"/>
      <c r="F5" s="230"/>
      <c r="G5" s="230"/>
    </row>
    <row r="6" spans="1:7" ht="78" customHeight="1" x14ac:dyDescent="0.2">
      <c r="A6" s="209" t="s">
        <v>258</v>
      </c>
      <c r="B6" s="230" t="s">
        <v>259</v>
      </c>
      <c r="C6" s="230"/>
      <c r="D6" s="230"/>
      <c r="E6" s="230"/>
      <c r="F6" s="230"/>
      <c r="G6" s="230"/>
    </row>
    <row r="7" spans="1:7" ht="52.5" customHeight="1" x14ac:dyDescent="0.2">
      <c r="A7" s="209" t="s">
        <v>260</v>
      </c>
      <c r="B7" s="230" t="s">
        <v>278</v>
      </c>
      <c r="C7" s="230"/>
      <c r="D7" s="230"/>
      <c r="E7" s="230"/>
      <c r="F7" s="230"/>
      <c r="G7" s="230"/>
    </row>
    <row r="9" spans="1:7" ht="33.75" customHeight="1" x14ac:dyDescent="0.2">
      <c r="A9" s="228" t="s">
        <v>280</v>
      </c>
      <c r="B9" s="228"/>
      <c r="C9" s="228"/>
      <c r="D9" s="228"/>
      <c r="E9" s="228"/>
      <c r="F9" s="228"/>
      <c r="G9" s="228"/>
    </row>
    <row r="11" spans="1:7" ht="15.75" x14ac:dyDescent="0.25">
      <c r="A11" s="229" t="s">
        <v>281</v>
      </c>
      <c r="B11" s="229"/>
      <c r="C11" s="229"/>
      <c r="D11" s="229"/>
      <c r="E11" s="229"/>
      <c r="F11" s="229"/>
      <c r="G11" s="229"/>
    </row>
    <row r="12" spans="1:7" x14ac:dyDescent="0.2">
      <c r="A12" s="4"/>
    </row>
    <row r="13" spans="1:7" x14ac:dyDescent="0.2">
      <c r="A13" s="200" t="s">
        <v>248</v>
      </c>
    </row>
    <row r="14" spans="1:7" ht="38.25" x14ac:dyDescent="0.2">
      <c r="B14" s="201" t="s">
        <v>249</v>
      </c>
      <c r="C14" s="201" t="s">
        <v>250</v>
      </c>
      <c r="D14" s="201" t="s">
        <v>251</v>
      </c>
    </row>
    <row r="15" spans="1:7" x14ac:dyDescent="0.2">
      <c r="B15" s="2">
        <v>600</v>
      </c>
      <c r="C15" s="2">
        <v>100</v>
      </c>
      <c r="D15" s="202">
        <f>(B15*C15*60*24*365)/(1024^3)</f>
        <v>29.37018871307373</v>
      </c>
    </row>
    <row r="17" spans="4:4" x14ac:dyDescent="0.2">
      <c r="D17" s="4"/>
    </row>
    <row r="18" spans="4:4" x14ac:dyDescent="0.2">
      <c r="D18" s="203"/>
    </row>
    <row r="21" spans="4:4" x14ac:dyDescent="0.2">
      <c r="D21" s="204"/>
    </row>
    <row r="23" spans="4:4" x14ac:dyDescent="0.2">
      <c r="D23" s="205"/>
    </row>
  </sheetData>
  <mergeCells count="7">
    <mergeCell ref="A9:G9"/>
    <mergeCell ref="A11:G11"/>
    <mergeCell ref="B3:G3"/>
    <mergeCell ref="B4:G4"/>
    <mergeCell ref="B5:G5"/>
    <mergeCell ref="B6:G6"/>
    <mergeCell ref="B7:G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161"/>
  <sheetViews>
    <sheetView tabSelected="1" zoomScale="85" zoomScaleNormal="85" workbookViewId="0">
      <pane xSplit="3" ySplit="5" topLeftCell="F6" activePane="bottomRight" state="frozenSplit"/>
      <selection pane="topRight" activeCell="D1" sqref="D1"/>
      <selection pane="bottomLeft" activeCell="A2" sqref="A2"/>
      <selection pane="bottomRight" activeCell="A2" sqref="A2"/>
    </sheetView>
  </sheetViews>
  <sheetFormatPr defaultRowHeight="12.75" x14ac:dyDescent="0.2"/>
  <cols>
    <col min="1" max="1" width="16.5703125" style="4" customWidth="1"/>
    <col min="2" max="2" width="16.5703125" style="4" hidden="1" customWidth="1"/>
    <col min="3" max="3" width="22.7109375" style="107" bestFit="1" customWidth="1"/>
    <col min="4" max="5" width="9.85546875" style="107" hidden="1" customWidth="1"/>
    <col min="6" max="6" width="9.85546875" style="107" customWidth="1"/>
    <col min="7" max="7" width="65.7109375" style="195" customWidth="1"/>
    <col min="8" max="8" width="11.85546875" style="195" customWidth="1"/>
    <col min="9" max="9" width="7" style="4" hidden="1" customWidth="1"/>
    <col min="10" max="14" width="14.42578125" style="17" customWidth="1"/>
    <col min="15" max="17" width="14.42578125" style="11" customWidth="1"/>
    <col min="18" max="19" width="14.42578125" style="17" customWidth="1"/>
    <col min="20" max="20" width="14.42578125" style="16" customWidth="1"/>
    <col min="21" max="21" width="14.42578125" style="11" customWidth="1"/>
    <col min="22" max="16384" width="9.140625" style="4"/>
  </cols>
  <sheetData>
    <row r="1" spans="1:21" s="107" customFormat="1" ht="41.25" customHeight="1" thickBot="1" x14ac:dyDescent="0.25">
      <c r="C1" s="108"/>
      <c r="D1" s="108"/>
      <c r="E1" s="108"/>
      <c r="F1" s="108"/>
      <c r="G1" s="310" t="s">
        <v>121</v>
      </c>
      <c r="H1" s="311"/>
      <c r="I1" s="312"/>
      <c r="J1" s="316" t="s">
        <v>120</v>
      </c>
      <c r="K1" s="317"/>
      <c r="L1" s="317"/>
      <c r="M1" s="316" t="s">
        <v>123</v>
      </c>
      <c r="N1" s="318"/>
      <c r="O1" s="308" t="s">
        <v>151</v>
      </c>
      <c r="P1" s="300" t="s">
        <v>152</v>
      </c>
      <c r="Q1" s="302" t="s">
        <v>153</v>
      </c>
      <c r="R1" s="304" t="s">
        <v>154</v>
      </c>
      <c r="S1" s="305"/>
      <c r="T1" s="306" t="s">
        <v>155</v>
      </c>
      <c r="U1" s="308" t="s">
        <v>156</v>
      </c>
    </row>
    <row r="2" spans="1:21" s="107" customFormat="1" ht="39" thickBot="1" x14ac:dyDescent="0.25">
      <c r="E2" s="109"/>
      <c r="G2" s="313"/>
      <c r="H2" s="314"/>
      <c r="I2" s="315"/>
      <c r="J2" s="110" t="s">
        <v>122</v>
      </c>
      <c r="K2" s="110" t="s">
        <v>118</v>
      </c>
      <c r="L2" s="105" t="s">
        <v>119</v>
      </c>
      <c r="M2" s="110" t="s">
        <v>113</v>
      </c>
      <c r="N2" s="105" t="s">
        <v>114</v>
      </c>
      <c r="O2" s="309"/>
      <c r="P2" s="301"/>
      <c r="Q2" s="303"/>
      <c r="R2" s="111" t="s">
        <v>115</v>
      </c>
      <c r="S2" s="112" t="s">
        <v>116</v>
      </c>
      <c r="T2" s="307"/>
      <c r="U2" s="309"/>
    </row>
    <row r="3" spans="1:21" s="107" customFormat="1" ht="16.5" thickBot="1" x14ac:dyDescent="0.25">
      <c r="E3" s="109"/>
      <c r="G3" s="113" t="s">
        <v>157</v>
      </c>
      <c r="H3" s="114"/>
      <c r="I3" s="115"/>
      <c r="J3" s="110">
        <v>1</v>
      </c>
      <c r="K3" s="110">
        <v>3</v>
      </c>
      <c r="L3" s="105">
        <v>50</v>
      </c>
      <c r="M3" s="110">
        <v>1</v>
      </c>
      <c r="N3" s="105">
        <v>3</v>
      </c>
      <c r="O3" s="110">
        <v>1</v>
      </c>
      <c r="P3" s="110">
        <v>1</v>
      </c>
      <c r="Q3" s="116">
        <v>1</v>
      </c>
      <c r="R3" s="111">
        <v>1</v>
      </c>
      <c r="S3" s="117">
        <v>10</v>
      </c>
      <c r="T3" s="111">
        <v>16</v>
      </c>
      <c r="U3" s="110">
        <v>2</v>
      </c>
    </row>
    <row r="4" spans="1:21" s="29" customFormat="1" ht="13.15" customHeight="1" x14ac:dyDescent="0.2">
      <c r="A4" s="316" t="s">
        <v>158</v>
      </c>
      <c r="B4" s="103"/>
      <c r="C4" s="316" t="s">
        <v>159</v>
      </c>
      <c r="D4" s="316" t="s">
        <v>160</v>
      </c>
      <c r="E4" s="316" t="s">
        <v>161</v>
      </c>
      <c r="F4" s="316" t="s">
        <v>162</v>
      </c>
      <c r="G4" s="316" t="s">
        <v>163</v>
      </c>
      <c r="H4" s="320" t="s">
        <v>164</v>
      </c>
      <c r="I4" s="102"/>
      <c r="J4" s="118" t="s">
        <v>8</v>
      </c>
      <c r="K4" s="118" t="s">
        <v>7</v>
      </c>
      <c r="L4" s="119" t="s">
        <v>7</v>
      </c>
      <c r="M4" s="118" t="s">
        <v>7</v>
      </c>
      <c r="N4" s="119" t="s">
        <v>7</v>
      </c>
      <c r="O4" s="118" t="s">
        <v>6</v>
      </c>
      <c r="P4" s="118" t="s">
        <v>7</v>
      </c>
      <c r="Q4" s="118" t="s">
        <v>7</v>
      </c>
      <c r="R4" s="118" t="s">
        <v>8</v>
      </c>
      <c r="S4" s="119" t="s">
        <v>7</v>
      </c>
      <c r="T4" s="118" t="s">
        <v>6</v>
      </c>
      <c r="U4" s="118" t="s">
        <v>7</v>
      </c>
    </row>
    <row r="5" spans="1:21" s="29" customFormat="1" ht="13.5" thickBot="1" x14ac:dyDescent="0.25">
      <c r="A5" s="319"/>
      <c r="B5" s="104"/>
      <c r="C5" s="319"/>
      <c r="D5" s="319"/>
      <c r="E5" s="319"/>
      <c r="F5" s="319"/>
      <c r="G5" s="319"/>
      <c r="H5" s="321"/>
      <c r="I5" s="120"/>
      <c r="J5" s="50">
        <f t="shared" ref="J5:S5" si="0">SUMPRODUCT((J6:J55="X")*$I6:$I55)</f>
        <v>0.55100000000000016</v>
      </c>
      <c r="K5" s="50">
        <f t="shared" si="0"/>
        <v>0.38550000000000006</v>
      </c>
      <c r="L5" s="50">
        <f t="shared" si="0"/>
        <v>0.47350000000000014</v>
      </c>
      <c r="M5" s="50">
        <f t="shared" si="0"/>
        <v>0.435</v>
      </c>
      <c r="N5" s="50">
        <f t="shared" si="0"/>
        <v>0.48249999999999998</v>
      </c>
      <c r="O5" s="50">
        <f t="shared" si="0"/>
        <v>0.17800000000000002</v>
      </c>
      <c r="P5" s="50">
        <f t="shared" si="0"/>
        <v>0.37400000000000005</v>
      </c>
      <c r="Q5" s="50">
        <f t="shared" si="0"/>
        <v>0.309</v>
      </c>
      <c r="R5" s="50">
        <f t="shared" si="0"/>
        <v>0.71899999999999997</v>
      </c>
      <c r="S5" s="50">
        <f t="shared" si="0"/>
        <v>0.48400000000000021</v>
      </c>
      <c r="T5" s="50">
        <f>SUMPRODUCT((T6:T55="X")*$I6:$I55)</f>
        <v>0.246</v>
      </c>
      <c r="U5" s="50">
        <f t="shared" ref="U5" si="1">SUMPRODUCT((U6:U55="X")*$I6:$I55)</f>
        <v>0.30499999999999999</v>
      </c>
    </row>
    <row r="6" spans="1:21" ht="39.75" customHeight="1" x14ac:dyDescent="0.2">
      <c r="A6" s="289" t="str">
        <f>"MATURITY (" &amp;  B6*100 &amp;"%)"</f>
        <v>MATURITY (18%)</v>
      </c>
      <c r="B6" s="121">
        <f>ROUND(SUM(F6:F17),3)</f>
        <v>0.18</v>
      </c>
      <c r="C6" s="294" t="s">
        <v>165</v>
      </c>
      <c r="D6" s="296">
        <v>3</v>
      </c>
      <c r="E6" s="279">
        <f>ROUND(D6/SUM(Global_Weight),2)</f>
        <v>0.03</v>
      </c>
      <c r="F6" s="279">
        <f>ROUND(D6/SUM(Global_Weight),2)</f>
        <v>0.03</v>
      </c>
      <c r="G6" s="122" t="s">
        <v>166</v>
      </c>
      <c r="H6" s="123">
        <v>0.05</v>
      </c>
      <c r="I6" s="123">
        <f>H6*$F$6</f>
        <v>1.5E-3</v>
      </c>
      <c r="J6" s="49"/>
      <c r="K6" s="49" t="s">
        <v>117</v>
      </c>
      <c r="L6" s="49"/>
      <c r="M6" s="49"/>
      <c r="N6" s="49"/>
      <c r="O6" s="49" t="s">
        <v>117</v>
      </c>
      <c r="P6" s="49" t="s">
        <v>117</v>
      </c>
      <c r="Q6" s="49" t="s">
        <v>117</v>
      </c>
      <c r="R6" s="49"/>
      <c r="S6" s="49"/>
      <c r="T6" s="49"/>
      <c r="U6" s="49"/>
    </row>
    <row r="7" spans="1:21" ht="39.75" customHeight="1" x14ac:dyDescent="0.2">
      <c r="A7" s="290"/>
      <c r="B7" s="124"/>
      <c r="C7" s="294"/>
      <c r="D7" s="297"/>
      <c r="E7" s="280"/>
      <c r="F7" s="280"/>
      <c r="G7" s="32" t="s">
        <v>167</v>
      </c>
      <c r="H7" s="125">
        <v>0.5</v>
      </c>
      <c r="I7" s="123">
        <f>H7*$F$6</f>
        <v>1.4999999999999999E-2</v>
      </c>
      <c r="J7" s="33" t="s">
        <v>117</v>
      </c>
      <c r="K7" s="33"/>
      <c r="L7" s="33" t="s">
        <v>117</v>
      </c>
      <c r="M7" s="33" t="s">
        <v>117</v>
      </c>
      <c r="N7" s="33" t="s">
        <v>117</v>
      </c>
      <c r="O7" s="33"/>
      <c r="P7" s="33"/>
      <c r="Q7" s="33"/>
      <c r="R7" s="33"/>
      <c r="S7" s="33"/>
      <c r="T7" s="33" t="s">
        <v>117</v>
      </c>
      <c r="U7" s="33" t="s">
        <v>117</v>
      </c>
    </row>
    <row r="8" spans="1:21" ht="39.75" customHeight="1" thickBot="1" x14ac:dyDescent="0.25">
      <c r="A8" s="290"/>
      <c r="B8" s="124"/>
      <c r="C8" s="295"/>
      <c r="D8" s="298"/>
      <c r="E8" s="281"/>
      <c r="F8" s="281"/>
      <c r="G8" s="126" t="s">
        <v>168</v>
      </c>
      <c r="H8" s="127">
        <v>1</v>
      </c>
      <c r="I8" s="128">
        <f>H8*$F$6</f>
        <v>0.03</v>
      </c>
      <c r="J8" s="34"/>
      <c r="K8" s="34"/>
      <c r="L8" s="34"/>
      <c r="M8" s="34"/>
      <c r="N8" s="34"/>
      <c r="O8" s="34"/>
      <c r="P8" s="34"/>
      <c r="Q8" s="34"/>
      <c r="R8" s="34" t="s">
        <v>117</v>
      </c>
      <c r="S8" s="34" t="s">
        <v>117</v>
      </c>
      <c r="T8" s="34"/>
      <c r="U8" s="34"/>
    </row>
    <row r="9" spans="1:21" ht="39.75" customHeight="1" x14ac:dyDescent="0.2">
      <c r="A9" s="291"/>
      <c r="B9" s="129"/>
      <c r="C9" s="294" t="s">
        <v>169</v>
      </c>
      <c r="D9" s="296">
        <v>5</v>
      </c>
      <c r="E9" s="279">
        <f>ROUND(D9/SUM(Global_Weight),2)</f>
        <v>0.05</v>
      </c>
      <c r="F9" s="279">
        <f>ROUND(D9/SUM(Global_Weight),2)</f>
        <v>0.05</v>
      </c>
      <c r="G9" s="122" t="s">
        <v>170</v>
      </c>
      <c r="H9" s="123">
        <v>0.05</v>
      </c>
      <c r="I9" s="123">
        <f>H9*$F$9</f>
        <v>2.5000000000000005E-3</v>
      </c>
      <c r="J9" s="49"/>
      <c r="K9" s="49"/>
      <c r="L9" s="49"/>
      <c r="M9" s="49" t="s">
        <v>117</v>
      </c>
      <c r="N9" s="49" t="s">
        <v>117</v>
      </c>
      <c r="O9" s="49"/>
      <c r="P9" s="49"/>
      <c r="Q9" s="49" t="s">
        <v>117</v>
      </c>
      <c r="R9" s="49"/>
      <c r="S9" s="49"/>
      <c r="T9" s="49"/>
      <c r="U9" s="49"/>
    </row>
    <row r="10" spans="1:21" ht="39.75" customHeight="1" x14ac:dyDescent="0.2">
      <c r="A10" s="291"/>
      <c r="B10" s="129"/>
      <c r="C10" s="294"/>
      <c r="D10" s="297"/>
      <c r="E10" s="280"/>
      <c r="F10" s="280"/>
      <c r="G10" s="32" t="s">
        <v>171</v>
      </c>
      <c r="H10" s="123">
        <v>0.5</v>
      </c>
      <c r="I10" s="123">
        <f>H10*$F$9</f>
        <v>2.5000000000000001E-2</v>
      </c>
      <c r="J10" s="33"/>
      <c r="K10" s="33"/>
      <c r="L10" s="33"/>
      <c r="M10" s="33"/>
      <c r="N10" s="33"/>
      <c r="O10" s="33" t="s">
        <v>117</v>
      </c>
      <c r="P10" s="33" t="s">
        <v>117</v>
      </c>
      <c r="Q10" s="33"/>
      <c r="R10" s="33"/>
      <c r="S10" s="33"/>
      <c r="T10" s="33"/>
      <c r="U10" s="33" t="s">
        <v>117</v>
      </c>
    </row>
    <row r="11" spans="1:21" ht="39.75" customHeight="1" thickBot="1" x14ac:dyDescent="0.25">
      <c r="A11" s="291"/>
      <c r="B11" s="129"/>
      <c r="C11" s="295"/>
      <c r="D11" s="298"/>
      <c r="E11" s="281"/>
      <c r="F11" s="281"/>
      <c r="G11" s="126" t="s">
        <v>172</v>
      </c>
      <c r="H11" s="127">
        <v>1</v>
      </c>
      <c r="I11" s="128">
        <f>H11*$F$9</f>
        <v>0.05</v>
      </c>
      <c r="J11" s="34" t="s">
        <v>117</v>
      </c>
      <c r="K11" s="34" t="s">
        <v>117</v>
      </c>
      <c r="L11" s="34" t="s">
        <v>117</v>
      </c>
      <c r="M11" s="34"/>
      <c r="N11" s="34"/>
      <c r="O11" s="34"/>
      <c r="P11" s="34"/>
      <c r="Q11" s="34"/>
      <c r="R11" s="34" t="s">
        <v>117</v>
      </c>
      <c r="S11" s="34" t="s">
        <v>117</v>
      </c>
      <c r="T11" s="34" t="s">
        <v>117</v>
      </c>
      <c r="U11" s="34"/>
    </row>
    <row r="12" spans="1:21" ht="39.75" customHeight="1" x14ac:dyDescent="0.2">
      <c r="A12" s="291"/>
      <c r="B12" s="129"/>
      <c r="C12" s="294" t="s">
        <v>173</v>
      </c>
      <c r="D12" s="296">
        <v>5</v>
      </c>
      <c r="E12" s="279">
        <f>ROUND(D12/SUM(Global_Weight),2)</f>
        <v>0.05</v>
      </c>
      <c r="F12" s="279">
        <f>ROUND(D12/SUM(Global_Weight),2)</f>
        <v>0.05</v>
      </c>
      <c r="G12" s="122" t="s">
        <v>174</v>
      </c>
      <c r="H12" s="123">
        <v>0.05</v>
      </c>
      <c r="I12" s="123">
        <f>H12*$F$12</f>
        <v>2.5000000000000005E-3</v>
      </c>
      <c r="J12" s="49" t="s">
        <v>117</v>
      </c>
      <c r="K12" s="49" t="s">
        <v>117</v>
      </c>
      <c r="L12" s="49" t="s">
        <v>117</v>
      </c>
      <c r="M12" s="49" t="s">
        <v>117</v>
      </c>
      <c r="N12" s="49" t="s">
        <v>117</v>
      </c>
      <c r="O12" s="49" t="s">
        <v>117</v>
      </c>
      <c r="P12" s="49" t="s">
        <v>117</v>
      </c>
      <c r="Q12" s="49" t="s">
        <v>117</v>
      </c>
      <c r="R12" s="49"/>
      <c r="S12" s="49"/>
      <c r="T12" s="49" t="s">
        <v>117</v>
      </c>
      <c r="U12" s="49"/>
    </row>
    <row r="13" spans="1:21" ht="39.75" customHeight="1" x14ac:dyDescent="0.2">
      <c r="A13" s="291"/>
      <c r="B13" s="129"/>
      <c r="C13" s="294"/>
      <c r="D13" s="297"/>
      <c r="E13" s="280"/>
      <c r="F13" s="280"/>
      <c r="G13" s="122" t="s">
        <v>175</v>
      </c>
      <c r="H13" s="123">
        <v>0.5</v>
      </c>
      <c r="I13" s="123">
        <f>H13*$F$12</f>
        <v>2.5000000000000001E-2</v>
      </c>
      <c r="J13" s="33"/>
      <c r="K13" s="33"/>
      <c r="L13" s="33"/>
      <c r="M13" s="33"/>
      <c r="N13" s="33"/>
      <c r="O13" s="33"/>
      <c r="P13" s="33"/>
      <c r="Q13" s="33"/>
      <c r="R13" s="33"/>
      <c r="S13" s="33"/>
      <c r="T13" s="33"/>
      <c r="U13" s="33" t="s">
        <v>117</v>
      </c>
    </row>
    <row r="14" spans="1:21" ht="39.75" customHeight="1" thickBot="1" x14ac:dyDescent="0.25">
      <c r="A14" s="291"/>
      <c r="B14" s="129"/>
      <c r="C14" s="295"/>
      <c r="D14" s="298"/>
      <c r="E14" s="281"/>
      <c r="F14" s="281"/>
      <c r="G14" s="126" t="s">
        <v>176</v>
      </c>
      <c r="H14" s="127">
        <v>1</v>
      </c>
      <c r="I14" s="128">
        <f>H14*$F$12</f>
        <v>0.05</v>
      </c>
      <c r="J14" s="34"/>
      <c r="K14" s="34"/>
      <c r="L14" s="34"/>
      <c r="M14" s="34"/>
      <c r="N14" s="34"/>
      <c r="O14" s="34"/>
      <c r="P14" s="34"/>
      <c r="Q14" s="34"/>
      <c r="R14" s="34" t="s">
        <v>117</v>
      </c>
      <c r="S14" s="34" t="s">
        <v>117</v>
      </c>
      <c r="T14" s="34"/>
      <c r="U14" s="34"/>
    </row>
    <row r="15" spans="1:21" ht="39.75" customHeight="1" x14ac:dyDescent="0.2">
      <c r="A15" s="292"/>
      <c r="B15" s="130"/>
      <c r="C15" s="294" t="s">
        <v>177</v>
      </c>
      <c r="D15" s="296">
        <v>5</v>
      </c>
      <c r="E15" s="279">
        <f>ROUND(D15/SUM(Global_Weight),2)</f>
        <v>0.05</v>
      </c>
      <c r="F15" s="279">
        <f>ROUND(D15/SUM(Global_Weight),2)</f>
        <v>0.05</v>
      </c>
      <c r="G15" s="122" t="s">
        <v>178</v>
      </c>
      <c r="H15" s="123">
        <v>0.05</v>
      </c>
      <c r="I15" s="123">
        <f>H15*$F$15</f>
        <v>2.5000000000000005E-3</v>
      </c>
      <c r="J15" s="49"/>
      <c r="K15" s="49"/>
      <c r="L15" s="49"/>
      <c r="M15" s="49" t="s">
        <v>117</v>
      </c>
      <c r="N15" s="49" t="s">
        <v>117</v>
      </c>
      <c r="O15" s="49"/>
      <c r="P15" s="49"/>
      <c r="Q15" s="49"/>
      <c r="R15" s="49"/>
      <c r="S15" s="49"/>
      <c r="T15" s="49"/>
      <c r="U15" s="49"/>
    </row>
    <row r="16" spans="1:21" ht="39.75" customHeight="1" x14ac:dyDescent="0.2">
      <c r="A16" s="292"/>
      <c r="B16" s="130"/>
      <c r="C16" s="294"/>
      <c r="D16" s="297"/>
      <c r="E16" s="280"/>
      <c r="F16" s="280"/>
      <c r="G16" s="122" t="s">
        <v>179</v>
      </c>
      <c r="H16" s="123">
        <v>0.5</v>
      </c>
      <c r="I16" s="123">
        <f>H16*$F$15</f>
        <v>2.5000000000000001E-2</v>
      </c>
      <c r="J16" s="33"/>
      <c r="K16" s="33"/>
      <c r="L16" s="33"/>
      <c r="M16" s="33"/>
      <c r="N16" s="33"/>
      <c r="O16" s="33" t="s">
        <v>117</v>
      </c>
      <c r="P16" s="33" t="s">
        <v>117</v>
      </c>
      <c r="Q16" s="33"/>
      <c r="R16" s="33" t="s">
        <v>117</v>
      </c>
      <c r="S16" s="33" t="s">
        <v>117</v>
      </c>
      <c r="T16" s="33" t="s">
        <v>117</v>
      </c>
      <c r="U16" s="33" t="s">
        <v>117</v>
      </c>
    </row>
    <row r="17" spans="1:21" ht="39.75" customHeight="1" thickBot="1" x14ac:dyDescent="0.25">
      <c r="A17" s="293"/>
      <c r="B17" s="131"/>
      <c r="C17" s="299"/>
      <c r="D17" s="298"/>
      <c r="E17" s="281"/>
      <c r="F17" s="281"/>
      <c r="G17" s="126" t="s">
        <v>180</v>
      </c>
      <c r="H17" s="123">
        <v>1</v>
      </c>
      <c r="I17" s="128">
        <f>H17*$F$15</f>
        <v>0.05</v>
      </c>
      <c r="J17" s="34" t="s">
        <v>117</v>
      </c>
      <c r="K17" s="34" t="s">
        <v>117</v>
      </c>
      <c r="L17" s="34" t="s">
        <v>117</v>
      </c>
      <c r="M17" s="34"/>
      <c r="N17" s="34"/>
      <c r="O17" s="34"/>
      <c r="P17" s="34"/>
      <c r="Q17" s="34" t="s">
        <v>117</v>
      </c>
      <c r="R17" s="34"/>
      <c r="S17" s="34"/>
      <c r="T17" s="34"/>
      <c r="U17" s="34"/>
    </row>
    <row r="18" spans="1:21" ht="39.75" customHeight="1" x14ac:dyDescent="0.2">
      <c r="A18" s="282" t="str">
        <f>"OPERATION (" &amp; B18*100 &amp;"%)"</f>
        <v>OPERATION (7%)</v>
      </c>
      <c r="B18" s="132">
        <f>ROUND(SUM(F18:F23),3)</f>
        <v>7.0000000000000007E-2</v>
      </c>
      <c r="C18" s="283" t="s">
        <v>181</v>
      </c>
      <c r="D18" s="285">
        <v>5</v>
      </c>
      <c r="E18" s="287">
        <f>ROUND(D18/SUM(Global_Weight),2)</f>
        <v>0.05</v>
      </c>
      <c r="F18" s="287">
        <f>ROUND(D18/SUM(Global_Weight),2)</f>
        <v>0.05</v>
      </c>
      <c r="G18" s="133" t="s">
        <v>182</v>
      </c>
      <c r="H18" s="134">
        <v>0.05</v>
      </c>
      <c r="I18" s="135">
        <f>H18*$F$18</f>
        <v>2.5000000000000005E-3</v>
      </c>
      <c r="J18" s="38" t="s">
        <v>117</v>
      </c>
      <c r="K18" s="38" t="s">
        <v>117</v>
      </c>
      <c r="L18" s="38" t="s">
        <v>117</v>
      </c>
      <c r="M18" s="38" t="s">
        <v>117</v>
      </c>
      <c r="N18" s="38" t="s">
        <v>117</v>
      </c>
      <c r="O18" s="38" t="s">
        <v>117</v>
      </c>
      <c r="P18" s="38"/>
      <c r="Q18" s="38" t="s">
        <v>117</v>
      </c>
      <c r="R18" s="38" t="s">
        <v>117</v>
      </c>
      <c r="S18" s="38" t="s">
        <v>117</v>
      </c>
      <c r="T18" s="38" t="s">
        <v>117</v>
      </c>
      <c r="U18" s="38"/>
    </row>
    <row r="19" spans="1:21" ht="39.75" customHeight="1" x14ac:dyDescent="0.2">
      <c r="A19" s="282"/>
      <c r="B19" s="136"/>
      <c r="C19" s="284"/>
      <c r="D19" s="286"/>
      <c r="E19" s="288"/>
      <c r="F19" s="288"/>
      <c r="G19" s="13" t="s">
        <v>183</v>
      </c>
      <c r="H19" s="135">
        <v>0.5</v>
      </c>
      <c r="I19" s="135">
        <f>H19*$F$18</f>
        <v>2.5000000000000001E-2</v>
      </c>
      <c r="J19" s="39"/>
      <c r="K19" s="39"/>
      <c r="L19" s="39"/>
      <c r="M19" s="39"/>
      <c r="N19" s="39"/>
      <c r="O19" s="39"/>
      <c r="P19" s="39" t="s">
        <v>117</v>
      </c>
      <c r="Q19" s="39"/>
      <c r="R19" s="39"/>
      <c r="S19" s="39"/>
      <c r="T19" s="39"/>
      <c r="U19" s="39" t="s">
        <v>117</v>
      </c>
    </row>
    <row r="20" spans="1:21" ht="39.75" customHeight="1" thickBot="1" x14ac:dyDescent="0.25">
      <c r="A20" s="282"/>
      <c r="B20" s="136"/>
      <c r="C20" s="284"/>
      <c r="D20" s="267"/>
      <c r="E20" s="247"/>
      <c r="F20" s="247"/>
      <c r="G20" s="14" t="s">
        <v>184</v>
      </c>
      <c r="H20" s="137">
        <v>1</v>
      </c>
      <c r="I20" s="138">
        <f>H20*$F$18</f>
        <v>0.05</v>
      </c>
      <c r="J20" s="39"/>
      <c r="K20" s="39"/>
      <c r="L20" s="39"/>
      <c r="M20" s="39"/>
      <c r="N20" s="39"/>
      <c r="O20" s="39"/>
      <c r="P20" s="39"/>
      <c r="Q20" s="39"/>
      <c r="R20" s="39"/>
      <c r="S20" s="39"/>
      <c r="T20" s="39"/>
      <c r="U20" s="39"/>
    </row>
    <row r="21" spans="1:21" ht="39.75" customHeight="1" x14ac:dyDescent="0.2">
      <c r="A21" s="261"/>
      <c r="B21" s="139"/>
      <c r="C21" s="283" t="s">
        <v>185</v>
      </c>
      <c r="D21" s="285">
        <v>2</v>
      </c>
      <c r="E21" s="287">
        <f>ROUND(D21/SUM(Global_Weight),2)</f>
        <v>0.02</v>
      </c>
      <c r="F21" s="287">
        <f>ROUND(D21/SUM(Global_Weight),2)</f>
        <v>0.02</v>
      </c>
      <c r="G21" s="133" t="s">
        <v>186</v>
      </c>
      <c r="H21" s="134">
        <v>0.05</v>
      </c>
      <c r="I21" s="135">
        <f>H21*$F$21</f>
        <v>1E-3</v>
      </c>
      <c r="J21" s="38"/>
      <c r="K21" s="38" t="s">
        <v>117</v>
      </c>
      <c r="L21" s="38" t="s">
        <v>117</v>
      </c>
      <c r="M21" s="38" t="s">
        <v>117</v>
      </c>
      <c r="N21" s="38" t="s">
        <v>117</v>
      </c>
      <c r="O21" s="38" t="s">
        <v>117</v>
      </c>
      <c r="P21" s="38" t="s">
        <v>117</v>
      </c>
      <c r="Q21" s="38" t="s">
        <v>117</v>
      </c>
      <c r="R21" s="38"/>
      <c r="S21" s="38"/>
      <c r="T21" s="38"/>
      <c r="U21" s="38"/>
    </row>
    <row r="22" spans="1:21" ht="39.75" customHeight="1" x14ac:dyDescent="0.2">
      <c r="A22" s="261"/>
      <c r="B22" s="139"/>
      <c r="C22" s="284"/>
      <c r="D22" s="266"/>
      <c r="E22" s="246"/>
      <c r="F22" s="246"/>
      <c r="G22" s="13" t="s">
        <v>187</v>
      </c>
      <c r="H22" s="140">
        <v>0.5</v>
      </c>
      <c r="I22" s="140">
        <f>H22*$F$21</f>
        <v>0.01</v>
      </c>
      <c r="J22" s="39" t="s">
        <v>117</v>
      </c>
      <c r="K22" s="39"/>
      <c r="L22" s="39"/>
      <c r="M22" s="39"/>
      <c r="N22" s="39"/>
      <c r="O22" s="39"/>
      <c r="P22" s="39"/>
      <c r="Q22" s="39"/>
      <c r="R22" s="39" t="s">
        <v>117</v>
      </c>
      <c r="S22" s="39" t="s">
        <v>117</v>
      </c>
      <c r="T22" s="39"/>
      <c r="U22" s="39" t="s">
        <v>117</v>
      </c>
    </row>
    <row r="23" spans="1:21" ht="39.75" customHeight="1" thickBot="1" x14ac:dyDescent="0.25">
      <c r="A23" s="262"/>
      <c r="B23" s="139"/>
      <c r="C23" s="284"/>
      <c r="D23" s="267"/>
      <c r="E23" s="247"/>
      <c r="F23" s="247"/>
      <c r="G23" s="14" t="s">
        <v>188</v>
      </c>
      <c r="H23" s="141">
        <v>1</v>
      </c>
      <c r="I23" s="141">
        <f>H23*$F$21</f>
        <v>0.02</v>
      </c>
      <c r="J23" s="40"/>
      <c r="K23" s="40"/>
      <c r="L23" s="40"/>
      <c r="M23" s="40"/>
      <c r="N23" s="40"/>
      <c r="O23" s="40"/>
      <c r="P23" s="40"/>
      <c r="Q23" s="40"/>
      <c r="R23" s="40"/>
      <c r="S23" s="40"/>
      <c r="T23" s="40" t="s">
        <v>117</v>
      </c>
      <c r="U23" s="40"/>
    </row>
    <row r="24" spans="1:21" ht="39.75" customHeight="1" x14ac:dyDescent="0.2">
      <c r="A24" s="271" t="str">
        <f>"SECURITY (" &amp;  B24*100 &amp;"%)"</f>
        <v>SECURITY (11%)</v>
      </c>
      <c r="B24" s="142">
        <f>ROUND(SUM(F24:F29),3)</f>
        <v>0.11</v>
      </c>
      <c r="C24" s="273" t="s">
        <v>189</v>
      </c>
      <c r="D24" s="276">
        <v>2</v>
      </c>
      <c r="E24" s="277">
        <f>ROUND(D24/SUM(Global_Weight),2)</f>
        <v>0.02</v>
      </c>
      <c r="F24" s="277">
        <f>ROUND(D24/SUM(Global_Weight),2)</f>
        <v>0.02</v>
      </c>
      <c r="G24" s="57" t="s">
        <v>190</v>
      </c>
      <c r="H24" s="143">
        <v>0.05</v>
      </c>
      <c r="I24" s="143">
        <f>H24*$F$24</f>
        <v>1E-3</v>
      </c>
      <c r="J24" s="46"/>
      <c r="K24" s="46"/>
      <c r="L24" s="46"/>
      <c r="M24" s="46"/>
      <c r="N24" s="46"/>
      <c r="O24" s="46"/>
      <c r="P24" s="46" t="s">
        <v>117</v>
      </c>
      <c r="Q24" s="46" t="s">
        <v>117</v>
      </c>
      <c r="R24" s="46"/>
      <c r="S24" s="46"/>
      <c r="T24" s="46"/>
      <c r="U24" s="46" t="s">
        <v>117</v>
      </c>
    </row>
    <row r="25" spans="1:21" ht="39.75" customHeight="1" x14ac:dyDescent="0.2">
      <c r="A25" s="272"/>
      <c r="B25" s="144"/>
      <c r="C25" s="274"/>
      <c r="D25" s="266"/>
      <c r="E25" s="246"/>
      <c r="F25" s="246"/>
      <c r="G25" s="57" t="s">
        <v>191</v>
      </c>
      <c r="H25" s="143">
        <v>0.6</v>
      </c>
      <c r="I25" s="143">
        <f>H25*$F$24</f>
        <v>1.2E-2</v>
      </c>
      <c r="J25" s="46"/>
      <c r="K25" s="46" t="s">
        <v>117</v>
      </c>
      <c r="L25" s="46"/>
      <c r="M25" s="46"/>
      <c r="N25" s="46" t="s">
        <v>117</v>
      </c>
      <c r="O25" s="46" t="s">
        <v>117</v>
      </c>
      <c r="P25" s="46"/>
      <c r="Q25" s="46"/>
      <c r="R25" s="46"/>
      <c r="S25" s="46"/>
      <c r="T25" s="46" t="s">
        <v>117</v>
      </c>
      <c r="U25" s="46"/>
    </row>
    <row r="26" spans="1:21" ht="39.75" customHeight="1" thickBot="1" x14ac:dyDescent="0.25">
      <c r="A26" s="272"/>
      <c r="B26" s="144"/>
      <c r="C26" s="275"/>
      <c r="D26" s="267"/>
      <c r="E26" s="247"/>
      <c r="F26" s="247"/>
      <c r="G26" s="145" t="s">
        <v>192</v>
      </c>
      <c r="H26" s="146">
        <v>1</v>
      </c>
      <c r="I26" s="147">
        <f>H26*$F$24</f>
        <v>0.02</v>
      </c>
      <c r="J26" s="47" t="s">
        <v>117</v>
      </c>
      <c r="K26" s="47"/>
      <c r="L26" s="47" t="s">
        <v>117</v>
      </c>
      <c r="M26" s="47" t="s">
        <v>117</v>
      </c>
      <c r="N26" s="47"/>
      <c r="O26" s="47"/>
      <c r="P26" s="47"/>
      <c r="Q26" s="47"/>
      <c r="R26" s="47" t="s">
        <v>117</v>
      </c>
      <c r="S26" s="47" t="s">
        <v>117</v>
      </c>
      <c r="T26" s="47"/>
      <c r="U26" s="47"/>
    </row>
    <row r="27" spans="1:21" ht="39.75" customHeight="1" x14ac:dyDescent="0.2">
      <c r="A27" s="261"/>
      <c r="B27" s="148"/>
      <c r="C27" s="273" t="s">
        <v>193</v>
      </c>
      <c r="D27" s="278">
        <v>8</v>
      </c>
      <c r="E27" s="277">
        <f>ROUND(D27/SUM(Global_Weight),2)</f>
        <v>0.09</v>
      </c>
      <c r="F27" s="277">
        <f>ROUND(D27/SUM(Global_Weight),2)</f>
        <v>0.09</v>
      </c>
      <c r="G27" s="23" t="s">
        <v>194</v>
      </c>
      <c r="H27" s="149">
        <v>0</v>
      </c>
      <c r="I27" s="149">
        <f>H27*$F$27</f>
        <v>0</v>
      </c>
      <c r="J27" s="45"/>
      <c r="K27" s="45"/>
      <c r="L27" s="45"/>
      <c r="M27" s="45" t="s">
        <v>117</v>
      </c>
      <c r="N27" s="45"/>
      <c r="O27" s="45"/>
      <c r="P27" s="45"/>
      <c r="Q27" s="45"/>
      <c r="R27" s="45"/>
      <c r="S27" s="45"/>
      <c r="T27" s="45"/>
      <c r="U27" s="45" t="s">
        <v>117</v>
      </c>
    </row>
    <row r="28" spans="1:21" ht="39.75" customHeight="1" x14ac:dyDescent="0.2">
      <c r="A28" s="261"/>
      <c r="B28" s="148"/>
      <c r="C28" s="274"/>
      <c r="D28" s="266"/>
      <c r="E28" s="246"/>
      <c r="F28" s="246"/>
      <c r="G28" s="57" t="s">
        <v>195</v>
      </c>
      <c r="H28" s="143">
        <v>0.5</v>
      </c>
      <c r="I28" s="143">
        <f>H28*$F$27</f>
        <v>4.4999999999999998E-2</v>
      </c>
      <c r="J28" s="46"/>
      <c r="K28" s="46" t="s">
        <v>117</v>
      </c>
      <c r="L28" s="46" t="s">
        <v>117</v>
      </c>
      <c r="M28" s="46"/>
      <c r="N28" s="46" t="s">
        <v>117</v>
      </c>
      <c r="O28" s="46" t="s">
        <v>117</v>
      </c>
      <c r="P28" s="46"/>
      <c r="Q28" s="46"/>
      <c r="R28" s="46"/>
      <c r="S28" s="46"/>
      <c r="T28" s="46" t="s">
        <v>117</v>
      </c>
      <c r="U28" s="46"/>
    </row>
    <row r="29" spans="1:21" ht="39.75" customHeight="1" thickBot="1" x14ac:dyDescent="0.25">
      <c r="A29" s="261"/>
      <c r="B29" s="148"/>
      <c r="C29" s="275"/>
      <c r="D29" s="267"/>
      <c r="E29" s="247"/>
      <c r="F29" s="247"/>
      <c r="G29" s="145" t="s">
        <v>196</v>
      </c>
      <c r="H29" s="150">
        <v>1</v>
      </c>
      <c r="I29" s="150">
        <f>H29*$F$27</f>
        <v>0.09</v>
      </c>
      <c r="J29" s="47" t="s">
        <v>117</v>
      </c>
      <c r="K29" s="47"/>
      <c r="L29" s="47"/>
      <c r="M29" s="47"/>
      <c r="N29" s="47"/>
      <c r="O29" s="47"/>
      <c r="P29" s="47" t="s">
        <v>117</v>
      </c>
      <c r="Q29" s="47" t="s">
        <v>117</v>
      </c>
      <c r="R29" s="47" t="s">
        <v>117</v>
      </c>
      <c r="S29" s="47" t="s">
        <v>117</v>
      </c>
      <c r="T29" s="47"/>
      <c r="U29" s="47"/>
    </row>
    <row r="30" spans="1:21" ht="39.75" customHeight="1" x14ac:dyDescent="0.2">
      <c r="A30" s="260" t="str">
        <f>"VOLUME (" &amp;  B30*100 &amp;"%)"</f>
        <v>VOLUME (21%)</v>
      </c>
      <c r="B30" s="151">
        <f>ROUND(SUM(F30:F41),3)</f>
        <v>0.21</v>
      </c>
      <c r="C30" s="263" t="s">
        <v>197</v>
      </c>
      <c r="D30" s="265">
        <v>8</v>
      </c>
      <c r="E30" s="268">
        <f>ROUND(D30/SUM(Global_Weight),2)</f>
        <v>0.09</v>
      </c>
      <c r="F30" s="268">
        <f>ROUND(D30/SUM(Global_Weight),2)</f>
        <v>0.09</v>
      </c>
      <c r="G30" s="152" t="s">
        <v>198</v>
      </c>
      <c r="H30" s="153">
        <v>0.05</v>
      </c>
      <c r="I30" s="153">
        <f>H30*$F$30</f>
        <v>4.4999999999999997E-3</v>
      </c>
      <c r="J30" s="27"/>
      <c r="K30" s="27" t="s">
        <v>117</v>
      </c>
      <c r="L30" s="27"/>
      <c r="M30" s="27"/>
      <c r="N30" s="27"/>
      <c r="O30" s="27" t="s">
        <v>117</v>
      </c>
      <c r="P30" s="27" t="s">
        <v>117</v>
      </c>
      <c r="Q30" s="27" t="s">
        <v>117</v>
      </c>
      <c r="R30" s="27"/>
      <c r="S30" s="27" t="s">
        <v>117</v>
      </c>
      <c r="T30" s="27" t="s">
        <v>117</v>
      </c>
      <c r="U30" s="27"/>
    </row>
    <row r="31" spans="1:21" ht="39.75" customHeight="1" x14ac:dyDescent="0.2">
      <c r="A31" s="261"/>
      <c r="B31" s="154"/>
      <c r="C31" s="263"/>
      <c r="D31" s="266"/>
      <c r="E31" s="246"/>
      <c r="F31" s="246"/>
      <c r="G31" s="22" t="s">
        <v>199</v>
      </c>
      <c r="H31" s="155">
        <v>0.4</v>
      </c>
      <c r="I31" s="155">
        <f>H31*$F$30</f>
        <v>3.5999999999999997E-2</v>
      </c>
      <c r="J31" s="27" t="s">
        <v>117</v>
      </c>
      <c r="K31" s="27"/>
      <c r="L31" s="27" t="s">
        <v>117</v>
      </c>
      <c r="M31" s="27"/>
      <c r="N31" s="27"/>
      <c r="O31" s="27"/>
      <c r="P31" s="27"/>
      <c r="Q31" s="27"/>
      <c r="R31" s="27"/>
      <c r="S31" s="27"/>
      <c r="T31" s="27"/>
      <c r="U31" s="27" t="s">
        <v>117</v>
      </c>
    </row>
    <row r="32" spans="1:21" ht="39.75" customHeight="1" x14ac:dyDescent="0.2">
      <c r="A32" s="261"/>
      <c r="B32" s="154"/>
      <c r="C32" s="263"/>
      <c r="D32" s="266"/>
      <c r="E32" s="246"/>
      <c r="F32" s="246"/>
      <c r="G32" s="22" t="s">
        <v>200</v>
      </c>
      <c r="H32" s="155">
        <v>0.75</v>
      </c>
      <c r="I32" s="155">
        <f>H32*$F$30</f>
        <v>6.7500000000000004E-2</v>
      </c>
      <c r="J32" s="27"/>
      <c r="K32" s="27"/>
      <c r="L32" s="27"/>
      <c r="M32" s="27"/>
      <c r="N32" s="27"/>
      <c r="O32" s="27"/>
      <c r="P32" s="27"/>
      <c r="Q32" s="27"/>
      <c r="R32" s="27" t="s">
        <v>117</v>
      </c>
      <c r="S32" s="27"/>
      <c r="T32" s="27"/>
      <c r="U32" s="27"/>
    </row>
    <row r="33" spans="1:21" ht="39.75" customHeight="1" thickBot="1" x14ac:dyDescent="0.25">
      <c r="A33" s="261"/>
      <c r="B33" s="154"/>
      <c r="C33" s="264"/>
      <c r="D33" s="267"/>
      <c r="E33" s="247"/>
      <c r="F33" s="247"/>
      <c r="G33" s="156" t="s">
        <v>201</v>
      </c>
      <c r="H33" s="157">
        <v>1</v>
      </c>
      <c r="I33" s="158">
        <f>H33*$F$30</f>
        <v>0.09</v>
      </c>
      <c r="J33" s="48"/>
      <c r="K33" s="48"/>
      <c r="L33" s="48"/>
      <c r="M33" s="48" t="s">
        <v>117</v>
      </c>
      <c r="N33" s="48" t="s">
        <v>117</v>
      </c>
      <c r="O33" s="48"/>
      <c r="P33" s="48"/>
      <c r="Q33" s="48"/>
      <c r="R33" s="48"/>
      <c r="S33" s="48"/>
      <c r="T33" s="48"/>
      <c r="U33" s="48"/>
    </row>
    <row r="34" spans="1:21" ht="39.75" customHeight="1" x14ac:dyDescent="0.2">
      <c r="A34" s="261"/>
      <c r="B34" s="154"/>
      <c r="C34" s="263" t="s">
        <v>202</v>
      </c>
      <c r="D34" s="265">
        <v>8</v>
      </c>
      <c r="E34" s="270">
        <f>ROUND(D34/SUM(Global_Weight),2)</f>
        <v>0.09</v>
      </c>
      <c r="F34" s="270">
        <f>ROUND(D34/SUM(Global_Weight),2)</f>
        <v>0.09</v>
      </c>
      <c r="G34" s="152" t="s">
        <v>203</v>
      </c>
      <c r="H34" s="153">
        <v>0.05</v>
      </c>
      <c r="I34" s="153">
        <f>H34*$F$34</f>
        <v>4.4999999999999997E-3</v>
      </c>
      <c r="J34" s="27"/>
      <c r="K34" s="27" t="s">
        <v>117</v>
      </c>
      <c r="L34" s="27" t="s">
        <v>117</v>
      </c>
      <c r="M34" s="27"/>
      <c r="N34" s="27"/>
      <c r="O34" s="27" t="s">
        <v>117</v>
      </c>
      <c r="P34" s="27" t="s">
        <v>117</v>
      </c>
      <c r="Q34" s="27" t="s">
        <v>117</v>
      </c>
      <c r="R34" s="27"/>
      <c r="S34" s="27"/>
      <c r="T34" s="27"/>
      <c r="U34" s="27"/>
    </row>
    <row r="35" spans="1:21" ht="39.75" customHeight="1" x14ac:dyDescent="0.2">
      <c r="A35" s="261"/>
      <c r="B35" s="154"/>
      <c r="C35" s="263"/>
      <c r="D35" s="266"/>
      <c r="E35" s="246"/>
      <c r="F35" s="246"/>
      <c r="G35" s="22" t="s">
        <v>204</v>
      </c>
      <c r="H35" s="155">
        <v>0.3</v>
      </c>
      <c r="I35" s="153">
        <f>H35*$F$34</f>
        <v>2.7E-2</v>
      </c>
      <c r="J35" s="27"/>
      <c r="K35" s="27"/>
      <c r="L35" s="27"/>
      <c r="M35" s="27"/>
      <c r="N35" s="27"/>
      <c r="O35" s="27"/>
      <c r="P35" s="27"/>
      <c r="Q35" s="27"/>
      <c r="R35" s="27"/>
      <c r="S35" s="27" t="s">
        <v>117</v>
      </c>
      <c r="T35" s="27" t="s">
        <v>117</v>
      </c>
      <c r="U35" s="27" t="s">
        <v>117</v>
      </c>
    </row>
    <row r="36" spans="1:21" ht="39.75" customHeight="1" x14ac:dyDescent="0.2">
      <c r="A36" s="261"/>
      <c r="B36" s="154"/>
      <c r="C36" s="263"/>
      <c r="D36" s="266"/>
      <c r="E36" s="246"/>
      <c r="F36" s="246"/>
      <c r="G36" s="22" t="s">
        <v>205</v>
      </c>
      <c r="H36" s="155">
        <v>0.7</v>
      </c>
      <c r="I36" s="153">
        <f>H36*$F$34</f>
        <v>6.3E-2</v>
      </c>
      <c r="J36" s="27" t="s">
        <v>117</v>
      </c>
      <c r="K36" s="27"/>
      <c r="L36" s="27"/>
      <c r="M36" s="27"/>
      <c r="N36" s="27"/>
      <c r="O36" s="27"/>
      <c r="P36" s="27"/>
      <c r="Q36" s="27"/>
      <c r="R36" s="27" t="s">
        <v>117</v>
      </c>
      <c r="S36" s="27"/>
      <c r="T36" s="27"/>
      <c r="U36" s="27"/>
    </row>
    <row r="37" spans="1:21" ht="39.75" customHeight="1" thickBot="1" x14ac:dyDescent="0.25">
      <c r="A37" s="261"/>
      <c r="B37" s="154"/>
      <c r="C37" s="264"/>
      <c r="D37" s="267"/>
      <c r="E37" s="247"/>
      <c r="F37" s="247"/>
      <c r="G37" s="156" t="s">
        <v>206</v>
      </c>
      <c r="H37" s="157">
        <v>1</v>
      </c>
      <c r="I37" s="158">
        <f>H37*$F$34</f>
        <v>0.09</v>
      </c>
      <c r="J37" s="48"/>
      <c r="K37" s="48"/>
      <c r="L37" s="48"/>
      <c r="M37" s="48" t="s">
        <v>117</v>
      </c>
      <c r="N37" s="48" t="s">
        <v>117</v>
      </c>
      <c r="O37" s="48"/>
      <c r="P37" s="48"/>
      <c r="Q37" s="48"/>
      <c r="R37" s="48"/>
      <c r="S37" s="48"/>
      <c r="T37" s="48"/>
      <c r="U37" s="48"/>
    </row>
    <row r="38" spans="1:21" ht="39.75" customHeight="1" x14ac:dyDescent="0.2">
      <c r="A38" s="261"/>
      <c r="B38" s="154"/>
      <c r="C38" s="263" t="s">
        <v>207</v>
      </c>
      <c r="D38" s="269">
        <v>3</v>
      </c>
      <c r="E38" s="270">
        <f>ROUND(D38/SUM(Global_Weight),2)</f>
        <v>0.03</v>
      </c>
      <c r="F38" s="270">
        <f>ROUND(D38/SUM(Global_Weight),2)</f>
        <v>0.03</v>
      </c>
      <c r="G38" s="152" t="s">
        <v>208</v>
      </c>
      <c r="H38" s="153">
        <v>0.05</v>
      </c>
      <c r="I38" s="153">
        <f>H38*$F$38</f>
        <v>1.5E-3</v>
      </c>
      <c r="J38" s="27" t="s">
        <v>117</v>
      </c>
      <c r="K38" s="27" t="s">
        <v>117</v>
      </c>
      <c r="L38" s="27" t="s">
        <v>117</v>
      </c>
      <c r="M38" s="27"/>
      <c r="N38" s="27"/>
      <c r="O38" s="27" t="s">
        <v>117</v>
      </c>
      <c r="P38" s="27" t="s">
        <v>117</v>
      </c>
      <c r="Q38" s="27" t="s">
        <v>117</v>
      </c>
      <c r="R38" s="27" t="s">
        <v>117</v>
      </c>
      <c r="S38" s="27" t="s">
        <v>117</v>
      </c>
      <c r="T38" s="27"/>
      <c r="U38" s="27"/>
    </row>
    <row r="39" spans="1:21" ht="39.75" customHeight="1" x14ac:dyDescent="0.2">
      <c r="A39" s="261"/>
      <c r="B39" s="154"/>
      <c r="C39" s="263"/>
      <c r="D39" s="266"/>
      <c r="E39" s="246"/>
      <c r="F39" s="246"/>
      <c r="G39" s="22" t="s">
        <v>209</v>
      </c>
      <c r="H39" s="155">
        <v>0.3</v>
      </c>
      <c r="I39" s="153">
        <f>H39*$F$38</f>
        <v>8.9999999999999993E-3</v>
      </c>
      <c r="J39" s="27"/>
      <c r="K39" s="27"/>
      <c r="L39" s="27"/>
      <c r="M39" s="27"/>
      <c r="N39" s="27" t="s">
        <v>117</v>
      </c>
      <c r="O39" s="27"/>
      <c r="P39" s="27"/>
      <c r="Q39" s="27"/>
      <c r="R39" s="27"/>
      <c r="S39" s="27"/>
      <c r="T39" s="27"/>
      <c r="U39" s="27" t="s">
        <v>117</v>
      </c>
    </row>
    <row r="40" spans="1:21" ht="39.75" customHeight="1" x14ac:dyDescent="0.2">
      <c r="A40" s="261"/>
      <c r="B40" s="154"/>
      <c r="C40" s="263"/>
      <c r="D40" s="266"/>
      <c r="E40" s="246"/>
      <c r="F40" s="246"/>
      <c r="G40" s="22" t="s">
        <v>210</v>
      </c>
      <c r="H40" s="155">
        <v>0.7</v>
      </c>
      <c r="I40" s="153">
        <f>H40*$F$38</f>
        <v>2.0999999999999998E-2</v>
      </c>
      <c r="J40" s="27"/>
      <c r="K40" s="27"/>
      <c r="L40" s="27"/>
      <c r="M40" s="27"/>
      <c r="N40" s="27"/>
      <c r="O40" s="27"/>
      <c r="P40" s="27"/>
      <c r="Q40" s="27"/>
      <c r="R40" s="27"/>
      <c r="S40" s="27"/>
      <c r="T40" s="27" t="s">
        <v>117</v>
      </c>
      <c r="U40" s="27"/>
    </row>
    <row r="41" spans="1:21" ht="39.75" customHeight="1" thickBot="1" x14ac:dyDescent="0.25">
      <c r="A41" s="262"/>
      <c r="B41" s="159"/>
      <c r="C41" s="264"/>
      <c r="D41" s="267"/>
      <c r="E41" s="247"/>
      <c r="F41" s="247"/>
      <c r="G41" s="156" t="s">
        <v>211</v>
      </c>
      <c r="H41" s="157">
        <v>1</v>
      </c>
      <c r="I41" s="158">
        <f>H41*$F$38</f>
        <v>0.03</v>
      </c>
      <c r="J41" s="48"/>
      <c r="K41" s="48"/>
      <c r="L41" s="48"/>
      <c r="M41" s="48" t="s">
        <v>117</v>
      </c>
      <c r="N41" s="48"/>
      <c r="O41" s="48"/>
      <c r="P41" s="48"/>
      <c r="Q41" s="48"/>
      <c r="R41" s="48"/>
      <c r="S41" s="48"/>
      <c r="T41" s="48"/>
      <c r="U41" s="48"/>
    </row>
    <row r="42" spans="1:21" ht="39.75" customHeight="1" x14ac:dyDescent="0.2">
      <c r="A42" s="248" t="str">
        <f>"ARCHITECTURE (" &amp;  B42*100 &amp;"%)"</f>
        <v>ARCHITECTURE (36%)</v>
      </c>
      <c r="B42" s="160">
        <f>ROUND(SUM(F42:F52),3)</f>
        <v>0.36</v>
      </c>
      <c r="C42" s="250" t="s">
        <v>212</v>
      </c>
      <c r="D42" s="253">
        <v>8</v>
      </c>
      <c r="E42" s="233">
        <f>ROUND(D42/SUM(Global_Weight),2)</f>
        <v>0.09</v>
      </c>
      <c r="F42" s="233">
        <f>ROUND(D42/SUM(Global_Weight),2)</f>
        <v>0.09</v>
      </c>
      <c r="G42" s="224" t="s">
        <v>213</v>
      </c>
      <c r="H42" s="162">
        <v>0.05</v>
      </c>
      <c r="I42" s="163">
        <f>H42*$F$42</f>
        <v>4.4999999999999997E-3</v>
      </c>
      <c r="J42" s="164"/>
      <c r="K42" s="164"/>
      <c r="L42" s="164"/>
      <c r="M42" s="164"/>
      <c r="N42" s="164"/>
      <c r="O42" s="164" t="s">
        <v>117</v>
      </c>
      <c r="P42" s="164"/>
      <c r="Q42" s="164" t="s">
        <v>214</v>
      </c>
      <c r="R42" s="164"/>
      <c r="S42" s="164"/>
      <c r="T42" s="164" t="s">
        <v>117</v>
      </c>
      <c r="U42" s="164" t="s">
        <v>117</v>
      </c>
    </row>
    <row r="43" spans="1:21" ht="39.75" customHeight="1" x14ac:dyDescent="0.2">
      <c r="A43" s="249"/>
      <c r="B43" s="165"/>
      <c r="C43" s="251"/>
      <c r="D43" s="254"/>
      <c r="E43" s="256"/>
      <c r="F43" s="256"/>
      <c r="G43" s="224" t="s">
        <v>215</v>
      </c>
      <c r="H43" s="166">
        <v>0.4</v>
      </c>
      <c r="I43" s="167">
        <f>H43*$F$42</f>
        <v>3.5999999999999997E-2</v>
      </c>
      <c r="J43" s="168"/>
      <c r="K43" s="168"/>
      <c r="L43" s="168"/>
      <c r="M43" s="168" t="s">
        <v>117</v>
      </c>
      <c r="N43" s="168" t="s">
        <v>117</v>
      </c>
      <c r="O43" s="168"/>
      <c r="P43" s="168"/>
      <c r="Q43" s="168"/>
      <c r="R43" s="168"/>
      <c r="S43" s="168"/>
      <c r="T43" s="168"/>
      <c r="U43" s="168"/>
    </row>
    <row r="44" spans="1:21" ht="39.75" customHeight="1" thickBot="1" x14ac:dyDescent="0.25">
      <c r="A44" s="249"/>
      <c r="B44" s="165"/>
      <c r="C44" s="252"/>
      <c r="D44" s="255"/>
      <c r="E44" s="235"/>
      <c r="F44" s="235"/>
      <c r="G44" s="224" t="s">
        <v>216</v>
      </c>
      <c r="H44" s="169">
        <v>1</v>
      </c>
      <c r="I44" s="170">
        <f>H44*$F$42</f>
        <v>0.09</v>
      </c>
      <c r="J44" s="168" t="s">
        <v>117</v>
      </c>
      <c r="K44" s="168" t="s">
        <v>117</v>
      </c>
      <c r="L44" s="168" t="s">
        <v>117</v>
      </c>
      <c r="M44" s="168"/>
      <c r="N44" s="168"/>
      <c r="O44" s="168"/>
      <c r="P44" s="168" t="s">
        <v>117</v>
      </c>
      <c r="Q44" s="168"/>
      <c r="R44" s="168" t="s">
        <v>117</v>
      </c>
      <c r="S44" s="168" t="s">
        <v>117</v>
      </c>
      <c r="T44" s="168"/>
      <c r="U44" s="168"/>
    </row>
    <row r="45" spans="1:21" ht="39.75" customHeight="1" x14ac:dyDescent="0.2">
      <c r="A45" s="249"/>
      <c r="B45" s="165"/>
      <c r="C45" s="257" t="s">
        <v>217</v>
      </c>
      <c r="D45" s="253">
        <v>8</v>
      </c>
      <c r="E45" s="233">
        <f>ROUND(D45/SUM(Global_Weight),2)</f>
        <v>0.09</v>
      </c>
      <c r="F45" s="233">
        <f>ROUND(D45/SUM(Global_Weight),2)</f>
        <v>0.09</v>
      </c>
      <c r="G45" s="161" t="s">
        <v>218</v>
      </c>
      <c r="H45" s="162">
        <v>0.05</v>
      </c>
      <c r="I45" s="171">
        <f>H45*$F$45</f>
        <v>4.4999999999999997E-3</v>
      </c>
      <c r="J45" s="164" t="s">
        <v>117</v>
      </c>
      <c r="K45" s="164" t="s">
        <v>117</v>
      </c>
      <c r="L45" s="164" t="s">
        <v>117</v>
      </c>
      <c r="M45" s="164"/>
      <c r="N45" s="164"/>
      <c r="O45" s="164" t="s">
        <v>117</v>
      </c>
      <c r="P45" s="164" t="s">
        <v>117</v>
      </c>
      <c r="Q45" s="164" t="s">
        <v>117</v>
      </c>
      <c r="R45" s="164" t="s">
        <v>117</v>
      </c>
      <c r="S45" s="164" t="s">
        <v>117</v>
      </c>
      <c r="T45" s="164" t="s">
        <v>117</v>
      </c>
      <c r="U45" s="164" t="s">
        <v>117</v>
      </c>
    </row>
    <row r="46" spans="1:21" ht="39.75" customHeight="1" thickBot="1" x14ac:dyDescent="0.25">
      <c r="A46" s="249"/>
      <c r="B46" s="165"/>
      <c r="C46" s="258"/>
      <c r="D46" s="255"/>
      <c r="E46" s="247"/>
      <c r="F46" s="247"/>
      <c r="G46" s="172" t="s">
        <v>219</v>
      </c>
      <c r="H46" s="173">
        <v>1</v>
      </c>
      <c r="I46" s="174">
        <f>H46*$F$45</f>
        <v>0.09</v>
      </c>
      <c r="J46" s="175"/>
      <c r="K46" s="175"/>
      <c r="L46" s="175"/>
      <c r="M46" s="175" t="s">
        <v>117</v>
      </c>
      <c r="N46" s="175" t="s">
        <v>117</v>
      </c>
      <c r="O46" s="175"/>
      <c r="P46" s="175"/>
      <c r="Q46" s="175"/>
      <c r="R46" s="175"/>
      <c r="S46" s="175"/>
      <c r="T46" s="175"/>
      <c r="U46" s="175"/>
    </row>
    <row r="47" spans="1:21" ht="39.75" customHeight="1" x14ac:dyDescent="0.2">
      <c r="A47" s="249"/>
      <c r="B47" s="165"/>
      <c r="C47" s="257" t="s">
        <v>220</v>
      </c>
      <c r="D47" s="253">
        <v>8</v>
      </c>
      <c r="E47" s="233">
        <f>ROUND(D47/SUM(Global_Weight),2)</f>
        <v>0.09</v>
      </c>
      <c r="F47" s="233">
        <f>ROUND(D47/SUM(Global_Weight),2)</f>
        <v>0.09</v>
      </c>
      <c r="G47" s="224" t="s">
        <v>221</v>
      </c>
      <c r="H47" s="162">
        <v>0.05</v>
      </c>
      <c r="I47" s="163">
        <f t="shared" ref="I47:I52" si="2">H47*$F$47</f>
        <v>4.4999999999999997E-3</v>
      </c>
      <c r="J47" s="164"/>
      <c r="K47" s="164"/>
      <c r="L47" s="164"/>
      <c r="M47" s="164"/>
      <c r="N47" s="164"/>
      <c r="O47" s="164" t="s">
        <v>117</v>
      </c>
      <c r="P47" s="164" t="s">
        <v>117</v>
      </c>
      <c r="Q47" s="164"/>
      <c r="R47" s="164"/>
      <c r="S47" s="164" t="s">
        <v>117</v>
      </c>
      <c r="T47" s="164" t="s">
        <v>117</v>
      </c>
      <c r="U47" s="164"/>
    </row>
    <row r="48" spans="1:21" ht="39.75" customHeight="1" x14ac:dyDescent="0.2">
      <c r="A48" s="249"/>
      <c r="B48" s="165"/>
      <c r="C48" s="259"/>
      <c r="D48" s="254"/>
      <c r="E48" s="234"/>
      <c r="F48" s="234"/>
      <c r="G48" s="224" t="s">
        <v>222</v>
      </c>
      <c r="H48" s="176">
        <v>0.5</v>
      </c>
      <c r="I48" s="174">
        <f t="shared" si="2"/>
        <v>4.4999999999999998E-2</v>
      </c>
      <c r="J48" s="168" t="s">
        <v>117</v>
      </c>
      <c r="K48" s="168" t="s">
        <v>117</v>
      </c>
      <c r="L48" s="168" t="s">
        <v>117</v>
      </c>
      <c r="M48" s="168" t="s">
        <v>117</v>
      </c>
      <c r="N48" s="168" t="s">
        <v>117</v>
      </c>
      <c r="O48" s="168"/>
      <c r="P48" s="168"/>
      <c r="Q48" s="168" t="s">
        <v>117</v>
      </c>
      <c r="R48" s="168"/>
      <c r="S48" s="168"/>
      <c r="T48" s="168"/>
      <c r="U48" s="168"/>
    </row>
    <row r="49" spans="1:21" ht="39.75" customHeight="1" thickBot="1" x14ac:dyDescent="0.25">
      <c r="A49" s="249"/>
      <c r="B49" s="165"/>
      <c r="C49" s="258"/>
      <c r="D49" s="255"/>
      <c r="E49" s="235"/>
      <c r="F49" s="235"/>
      <c r="G49" s="224" t="s">
        <v>223</v>
      </c>
      <c r="H49" s="169">
        <v>1</v>
      </c>
      <c r="I49" s="170">
        <f t="shared" si="2"/>
        <v>0.09</v>
      </c>
      <c r="J49" s="175"/>
      <c r="K49" s="175"/>
      <c r="L49" s="175"/>
      <c r="M49" s="175"/>
      <c r="N49" s="175"/>
      <c r="O49" s="175"/>
      <c r="P49" s="175"/>
      <c r="Q49" s="175"/>
      <c r="R49" s="175" t="s">
        <v>117</v>
      </c>
      <c r="S49" s="175"/>
      <c r="T49" s="175"/>
      <c r="U49" s="175" t="s">
        <v>117</v>
      </c>
    </row>
    <row r="50" spans="1:21" ht="39.75" customHeight="1" x14ac:dyDescent="0.2">
      <c r="A50" s="249"/>
      <c r="B50" s="165"/>
      <c r="C50" s="257" t="s">
        <v>224</v>
      </c>
      <c r="D50" s="253">
        <v>8</v>
      </c>
      <c r="E50" s="233">
        <f>ROUND(D50/SUM(Global_Weight),2)</f>
        <v>0.09</v>
      </c>
      <c r="F50" s="233">
        <f>ROUND(D50/SUM(Global_Weight),2)</f>
        <v>0.09</v>
      </c>
      <c r="G50" s="224" t="s">
        <v>225</v>
      </c>
      <c r="H50" s="162">
        <v>0.05</v>
      </c>
      <c r="I50" s="163">
        <f t="shared" si="2"/>
        <v>4.4999999999999997E-3</v>
      </c>
      <c r="J50" s="164"/>
      <c r="K50" s="164"/>
      <c r="L50" s="164"/>
      <c r="M50" s="164" t="s">
        <v>117</v>
      </c>
      <c r="N50" s="164"/>
      <c r="O50" s="164"/>
      <c r="P50" s="164"/>
      <c r="Q50" s="164"/>
      <c r="R50" s="164"/>
      <c r="S50" s="164" t="s">
        <v>117</v>
      </c>
      <c r="T50" s="164" t="s">
        <v>117</v>
      </c>
      <c r="U50" s="164" t="s">
        <v>117</v>
      </c>
    </row>
    <row r="51" spans="1:21" ht="39.75" customHeight="1" x14ac:dyDescent="0.2">
      <c r="A51" s="249"/>
      <c r="B51" s="165"/>
      <c r="C51" s="259"/>
      <c r="D51" s="254"/>
      <c r="E51" s="234"/>
      <c r="F51" s="234"/>
      <c r="G51" s="224" t="s">
        <v>226</v>
      </c>
      <c r="H51" s="176">
        <v>0.4</v>
      </c>
      <c r="I51" s="174">
        <f t="shared" si="2"/>
        <v>3.5999999999999997E-2</v>
      </c>
      <c r="J51" s="168" t="s">
        <v>117</v>
      </c>
      <c r="K51" s="168" t="s">
        <v>117</v>
      </c>
      <c r="L51" s="168" t="s">
        <v>117</v>
      </c>
      <c r="M51" s="168"/>
      <c r="N51" s="168" t="s">
        <v>117</v>
      </c>
      <c r="O51" s="168" t="s">
        <v>117</v>
      </c>
      <c r="P51" s="168"/>
      <c r="Q51" s="168"/>
      <c r="R51" s="168"/>
      <c r="S51" s="168"/>
      <c r="T51" s="168"/>
      <c r="U51" s="168"/>
    </row>
    <row r="52" spans="1:21" ht="39.75" customHeight="1" thickBot="1" x14ac:dyDescent="0.25">
      <c r="A52" s="249"/>
      <c r="B52" s="165"/>
      <c r="C52" s="258"/>
      <c r="D52" s="255"/>
      <c r="E52" s="235"/>
      <c r="F52" s="235"/>
      <c r="G52" s="224" t="s">
        <v>227</v>
      </c>
      <c r="H52" s="169">
        <v>1</v>
      </c>
      <c r="I52" s="170">
        <f t="shared" si="2"/>
        <v>0.09</v>
      </c>
      <c r="J52" s="175"/>
      <c r="K52" s="175"/>
      <c r="L52" s="175"/>
      <c r="M52" s="175"/>
      <c r="N52" s="175"/>
      <c r="O52" s="175"/>
      <c r="P52" s="175" t="s">
        <v>117</v>
      </c>
      <c r="Q52" s="175" t="s">
        <v>117</v>
      </c>
      <c r="R52" s="175" t="s">
        <v>117</v>
      </c>
      <c r="S52" s="175"/>
      <c r="T52" s="175"/>
      <c r="U52" s="175"/>
    </row>
    <row r="53" spans="1:21" ht="39.75" customHeight="1" x14ac:dyDescent="0.2">
      <c r="A53" s="236" t="str">
        <f>"DEPLOYMENT (" &amp;  B53*100 &amp;"%)"</f>
        <v>DEPLOYMENT (7%)</v>
      </c>
      <c r="B53" s="177">
        <f>ROUND(SUM(F53),3)</f>
        <v>7.0000000000000007E-2</v>
      </c>
      <c r="C53" s="239" t="s">
        <v>228</v>
      </c>
      <c r="D53" s="242">
        <v>8</v>
      </c>
      <c r="E53" s="245">
        <f>ROUND(D53/SUM(Global_Weight),2)</f>
        <v>0.09</v>
      </c>
      <c r="F53" s="245">
        <f>ROUND(D53/SUM(Global_Weight),2)-(E56-1)</f>
        <v>7.0000000000000201E-2</v>
      </c>
      <c r="G53" s="178" t="s">
        <v>229</v>
      </c>
      <c r="H53" s="179">
        <v>0.05</v>
      </c>
      <c r="I53" s="180">
        <f>H53*$F$53</f>
        <v>3.50000000000001E-3</v>
      </c>
      <c r="J53" s="181"/>
      <c r="K53" s="181"/>
      <c r="L53" s="181"/>
      <c r="M53" s="181" t="s">
        <v>117</v>
      </c>
      <c r="N53" s="181" t="s">
        <v>117</v>
      </c>
      <c r="O53" s="181" t="s">
        <v>117</v>
      </c>
      <c r="P53" s="181" t="s">
        <v>117</v>
      </c>
      <c r="Q53" s="181" t="s">
        <v>117</v>
      </c>
      <c r="R53" s="181"/>
      <c r="S53" s="181"/>
      <c r="T53" s="181" t="s">
        <v>117</v>
      </c>
      <c r="U53" s="181" t="s">
        <v>117</v>
      </c>
    </row>
    <row r="54" spans="1:21" ht="39.75" customHeight="1" x14ac:dyDescent="0.2">
      <c r="A54" s="237"/>
      <c r="B54" s="182"/>
      <c r="C54" s="240"/>
      <c r="D54" s="243"/>
      <c r="E54" s="246"/>
      <c r="F54" s="246"/>
      <c r="G54" s="12" t="s">
        <v>230</v>
      </c>
      <c r="H54" s="183">
        <v>0.5</v>
      </c>
      <c r="I54" s="184">
        <f>H54*$F$53</f>
        <v>3.50000000000001E-2</v>
      </c>
      <c r="J54" s="185" t="s">
        <v>117</v>
      </c>
      <c r="K54" s="185" t="s">
        <v>117</v>
      </c>
      <c r="L54" s="185"/>
      <c r="M54" s="185"/>
      <c r="N54" s="185"/>
      <c r="O54" s="185"/>
      <c r="P54" s="185"/>
      <c r="Q54" s="185"/>
      <c r="R54" s="185" t="s">
        <v>117</v>
      </c>
      <c r="S54" s="185"/>
      <c r="T54" s="185"/>
      <c r="U54" s="185"/>
    </row>
    <row r="55" spans="1:21" ht="39.75" customHeight="1" thickBot="1" x14ac:dyDescent="0.25">
      <c r="A55" s="238"/>
      <c r="B55" s="186"/>
      <c r="C55" s="241"/>
      <c r="D55" s="244"/>
      <c r="E55" s="247"/>
      <c r="F55" s="247"/>
      <c r="G55" s="187" t="s">
        <v>231</v>
      </c>
      <c r="H55" s="188">
        <v>1</v>
      </c>
      <c r="I55" s="189">
        <f>H55*$F$53</f>
        <v>7.0000000000000201E-2</v>
      </c>
      <c r="J55" s="190"/>
      <c r="K55" s="190"/>
      <c r="L55" s="190" t="s">
        <v>117</v>
      </c>
      <c r="M55" s="190"/>
      <c r="N55" s="190"/>
      <c r="O55" s="190"/>
      <c r="P55" s="190"/>
      <c r="Q55" s="190"/>
      <c r="R55" s="190"/>
      <c r="S55" s="190" t="s">
        <v>117</v>
      </c>
      <c r="T55" s="190"/>
      <c r="U55" s="190"/>
    </row>
    <row r="56" spans="1:21" x14ac:dyDescent="0.2">
      <c r="A56" s="225" t="s">
        <v>232</v>
      </c>
      <c r="B56" s="226">
        <f>SUM(B6:B55)</f>
        <v>1</v>
      </c>
      <c r="C56" s="225"/>
      <c r="D56" s="225">
        <f>SUM(Global_Weight)</f>
        <v>94</v>
      </c>
      <c r="E56" s="227">
        <f>SUM(E6:E55)</f>
        <v>1.0199999999999998</v>
      </c>
      <c r="F56" s="227">
        <f>SUM(F6:F55)</f>
        <v>1</v>
      </c>
      <c r="G56" s="4"/>
      <c r="H56" s="4"/>
      <c r="J56" s="4"/>
      <c r="K56" s="4"/>
      <c r="L56" s="4"/>
      <c r="M56" s="4"/>
      <c r="N56" s="4"/>
      <c r="O56" s="4"/>
      <c r="P56" s="4"/>
      <c r="Q56" s="4"/>
      <c r="R56" s="4"/>
      <c r="S56" s="4"/>
      <c r="T56" s="4"/>
      <c r="U56" s="4"/>
    </row>
    <row r="57" spans="1:21" x14ac:dyDescent="0.2">
      <c r="B57" s="192"/>
      <c r="C57" s="4"/>
      <c r="D57" s="4"/>
      <c r="E57" s="4"/>
      <c r="F57" s="4"/>
      <c r="G57" s="4"/>
      <c r="H57" s="4"/>
      <c r="J57" s="4"/>
      <c r="K57" s="4"/>
      <c r="L57" s="4"/>
      <c r="M57" s="4"/>
      <c r="N57" s="4"/>
      <c r="O57" s="4"/>
      <c r="P57" s="4"/>
      <c r="Q57" s="4"/>
      <c r="R57" s="4"/>
      <c r="S57" s="4"/>
      <c r="T57" s="4"/>
      <c r="U57" s="4"/>
    </row>
    <row r="58" spans="1:21" ht="33" customHeight="1" x14ac:dyDescent="0.25">
      <c r="A58" s="193" t="s">
        <v>233</v>
      </c>
      <c r="B58" s="193"/>
      <c r="C58" s="231" t="s">
        <v>234</v>
      </c>
      <c r="D58" s="231"/>
      <c r="E58" s="231"/>
      <c r="F58" s="231"/>
      <c r="G58" s="231"/>
      <c r="H58" s="4"/>
      <c r="J58" s="4"/>
      <c r="K58" s="4"/>
      <c r="L58" s="4"/>
      <c r="M58" s="4"/>
      <c r="N58" s="4"/>
      <c r="O58" s="4"/>
      <c r="P58" s="4"/>
      <c r="Q58" s="4"/>
      <c r="R58" s="4"/>
      <c r="S58" s="4"/>
      <c r="T58" s="4"/>
      <c r="U58" s="4"/>
    </row>
    <row r="59" spans="1:21" ht="33" customHeight="1" x14ac:dyDescent="0.25">
      <c r="A59" s="193" t="s">
        <v>235</v>
      </c>
      <c r="B59" s="193"/>
      <c r="C59" s="231" t="s">
        <v>236</v>
      </c>
      <c r="D59" s="231"/>
      <c r="E59" s="231"/>
      <c r="F59" s="231"/>
      <c r="G59" s="231"/>
      <c r="H59" s="4"/>
      <c r="J59" s="4"/>
      <c r="K59" s="4"/>
      <c r="L59" s="4"/>
      <c r="M59" s="4"/>
      <c r="N59" s="4"/>
      <c r="O59" s="4"/>
      <c r="P59" s="4"/>
      <c r="Q59" s="4"/>
      <c r="R59" s="4"/>
      <c r="S59" s="4"/>
      <c r="T59" s="4"/>
      <c r="U59" s="4"/>
    </row>
    <row r="60" spans="1:21" ht="41.45" customHeight="1" x14ac:dyDescent="0.25">
      <c r="A60" s="193" t="s">
        <v>237</v>
      </c>
      <c r="B60" s="193"/>
      <c r="C60" s="232" t="s">
        <v>238</v>
      </c>
      <c r="D60" s="232"/>
      <c r="E60" s="232"/>
      <c r="F60" s="232"/>
      <c r="G60" s="232"/>
      <c r="H60" s="4"/>
      <c r="J60" s="4"/>
      <c r="K60" s="4"/>
      <c r="L60" s="4"/>
      <c r="M60" s="4"/>
      <c r="N60" s="4"/>
      <c r="O60" s="4"/>
      <c r="P60" s="4"/>
      <c r="Q60" s="4"/>
      <c r="R60" s="4"/>
      <c r="S60" s="4"/>
      <c r="T60" s="4"/>
      <c r="U60" s="4"/>
    </row>
    <row r="61" spans="1:21" x14ac:dyDescent="0.2">
      <c r="C61" s="4"/>
      <c r="D61" s="4"/>
      <c r="E61" s="4"/>
      <c r="F61" s="4"/>
      <c r="G61" s="4"/>
      <c r="H61" s="4"/>
      <c r="J61" s="4"/>
      <c r="K61" s="4"/>
      <c r="L61" s="4"/>
      <c r="M61" s="4"/>
      <c r="N61" s="4"/>
      <c r="O61" s="4"/>
      <c r="P61" s="4"/>
      <c r="Q61" s="4"/>
      <c r="R61" s="4"/>
      <c r="S61" s="4"/>
      <c r="T61" s="4"/>
      <c r="U61" s="4"/>
    </row>
    <row r="62" spans="1:21" x14ac:dyDescent="0.2">
      <c r="C62" s="4"/>
      <c r="D62" s="4"/>
      <c r="E62" s="4"/>
      <c r="F62" s="4"/>
      <c r="G62" s="4"/>
      <c r="H62" s="4"/>
      <c r="J62" s="4"/>
      <c r="K62" s="4"/>
      <c r="L62" s="4"/>
      <c r="M62" s="4"/>
      <c r="N62" s="4"/>
      <c r="O62" s="4"/>
      <c r="P62" s="4"/>
      <c r="Q62" s="4"/>
      <c r="R62" s="4"/>
      <c r="S62" s="4"/>
      <c r="T62" s="4"/>
      <c r="U62" s="4"/>
    </row>
    <row r="63" spans="1:21" x14ac:dyDescent="0.2">
      <c r="C63" s="4"/>
      <c r="D63" s="4"/>
      <c r="E63" s="4"/>
      <c r="F63" s="4"/>
      <c r="G63" s="4"/>
      <c r="H63" s="4"/>
      <c r="J63" s="4"/>
      <c r="K63" s="4"/>
      <c r="L63" s="4"/>
      <c r="M63" s="4"/>
      <c r="N63" s="4"/>
      <c r="O63" s="4"/>
      <c r="P63" s="4"/>
      <c r="Q63" s="4"/>
      <c r="R63" s="4"/>
      <c r="S63" s="4"/>
      <c r="T63" s="4"/>
      <c r="U63" s="4"/>
    </row>
    <row r="64" spans="1:21" x14ac:dyDescent="0.2">
      <c r="C64" s="4"/>
      <c r="D64" s="4"/>
      <c r="E64" s="4"/>
      <c r="F64" s="4"/>
      <c r="G64" s="4"/>
      <c r="H64" s="4"/>
      <c r="J64" s="4"/>
      <c r="K64" s="4"/>
      <c r="L64" s="4"/>
      <c r="M64" s="4"/>
      <c r="N64" s="4"/>
      <c r="O64" s="4"/>
      <c r="P64" s="4"/>
      <c r="Q64" s="4"/>
      <c r="R64" s="4"/>
      <c r="S64" s="4"/>
      <c r="T64" s="4"/>
      <c r="U64" s="4"/>
    </row>
    <row r="65" spans="3:21" x14ac:dyDescent="0.2">
      <c r="C65" s="4"/>
      <c r="D65" s="194"/>
      <c r="E65" s="191"/>
      <c r="F65" s="191"/>
      <c r="J65" s="4"/>
      <c r="K65" s="4"/>
      <c r="L65" s="4"/>
      <c r="M65" s="4"/>
      <c r="N65" s="4"/>
      <c r="O65" s="4"/>
      <c r="P65" s="4"/>
      <c r="Q65" s="4"/>
      <c r="S65" s="4"/>
      <c r="T65" s="4"/>
      <c r="U65" s="4"/>
    </row>
    <row r="66" spans="3:21" x14ac:dyDescent="0.2">
      <c r="C66" s="4"/>
      <c r="D66" s="194"/>
      <c r="E66" s="4"/>
      <c r="F66" s="4"/>
      <c r="G66" s="4"/>
      <c r="J66" s="4"/>
      <c r="K66" s="4"/>
      <c r="L66" s="4"/>
      <c r="M66" s="4"/>
      <c r="N66" s="4"/>
      <c r="O66" s="4"/>
      <c r="P66" s="4"/>
      <c r="Q66" s="4"/>
      <c r="S66" s="4"/>
      <c r="T66" s="4"/>
      <c r="U66" s="4"/>
    </row>
    <row r="67" spans="3:21" x14ac:dyDescent="0.2">
      <c r="C67" s="4"/>
      <c r="D67" s="194"/>
      <c r="E67" s="4"/>
      <c r="F67" s="4"/>
      <c r="G67" s="4"/>
      <c r="J67" s="4"/>
      <c r="K67" s="4"/>
      <c r="L67" s="4"/>
      <c r="M67" s="4"/>
      <c r="N67" s="4"/>
      <c r="O67" s="4"/>
      <c r="P67" s="4"/>
      <c r="Q67" s="4"/>
      <c r="S67" s="4"/>
      <c r="T67" s="4"/>
      <c r="U67" s="4"/>
    </row>
    <row r="68" spans="3:21" x14ac:dyDescent="0.2">
      <c r="C68" s="4"/>
      <c r="D68" s="194"/>
      <c r="E68" s="4"/>
      <c r="F68" s="4"/>
      <c r="G68" s="4"/>
      <c r="J68" s="4"/>
      <c r="K68" s="4"/>
      <c r="L68" s="4"/>
      <c r="M68" s="4"/>
      <c r="N68" s="4"/>
      <c r="O68" s="4"/>
      <c r="P68" s="4"/>
      <c r="Q68" s="4"/>
      <c r="S68" s="4"/>
      <c r="T68" s="4"/>
      <c r="U68" s="4"/>
    </row>
    <row r="69" spans="3:21" x14ac:dyDescent="0.2">
      <c r="C69" s="4"/>
      <c r="D69" s="194"/>
      <c r="E69" s="4"/>
      <c r="F69" s="4"/>
      <c r="G69" s="4"/>
      <c r="J69" s="4"/>
      <c r="K69" s="4"/>
      <c r="L69" s="4"/>
      <c r="M69" s="4"/>
      <c r="N69" s="4"/>
      <c r="O69" s="4"/>
      <c r="P69" s="4"/>
      <c r="Q69" s="4"/>
      <c r="S69" s="4"/>
      <c r="T69" s="4"/>
      <c r="U69" s="4"/>
    </row>
    <row r="70" spans="3:21" x14ac:dyDescent="0.2">
      <c r="C70" s="4"/>
      <c r="D70" s="194"/>
      <c r="E70" s="4"/>
      <c r="F70" s="4"/>
      <c r="G70" s="4"/>
      <c r="J70" s="4"/>
      <c r="K70" s="4"/>
      <c r="L70" s="4"/>
      <c r="M70" s="4"/>
      <c r="N70" s="4"/>
      <c r="O70" s="4"/>
      <c r="P70" s="4"/>
      <c r="Q70" s="4"/>
      <c r="S70" s="4"/>
      <c r="T70" s="4"/>
      <c r="U70" s="4"/>
    </row>
    <row r="71" spans="3:21" x14ac:dyDescent="0.2">
      <c r="C71" s="4"/>
      <c r="D71" s="194"/>
      <c r="E71" s="4"/>
      <c r="F71" s="4"/>
      <c r="G71" s="4"/>
      <c r="J71" s="4"/>
      <c r="K71" s="4"/>
      <c r="L71" s="4"/>
      <c r="M71" s="4"/>
      <c r="N71" s="4"/>
      <c r="O71" s="4"/>
      <c r="P71" s="4"/>
      <c r="Q71" s="4"/>
      <c r="S71" s="4"/>
      <c r="T71" s="4"/>
      <c r="U71" s="4"/>
    </row>
    <row r="72" spans="3:21" x14ac:dyDescent="0.2">
      <c r="C72" s="4"/>
      <c r="D72" s="194"/>
      <c r="E72" s="4"/>
      <c r="F72" s="4"/>
      <c r="G72" s="4"/>
      <c r="J72" s="4"/>
      <c r="K72" s="4"/>
      <c r="L72" s="4"/>
      <c r="M72" s="4"/>
      <c r="N72" s="4"/>
      <c r="O72" s="4"/>
      <c r="P72" s="4"/>
      <c r="Q72" s="4"/>
      <c r="S72" s="4"/>
      <c r="T72" s="4"/>
      <c r="U72" s="4"/>
    </row>
    <row r="73" spans="3:21" x14ac:dyDescent="0.2">
      <c r="C73" s="4"/>
      <c r="D73" s="194"/>
      <c r="E73" s="4"/>
      <c r="F73" s="4"/>
      <c r="G73" s="4"/>
      <c r="J73" s="4"/>
      <c r="K73" s="4"/>
      <c r="L73" s="4"/>
      <c r="M73" s="4"/>
      <c r="N73" s="4"/>
      <c r="O73" s="4"/>
      <c r="P73" s="4"/>
      <c r="Q73" s="4"/>
      <c r="S73" s="4"/>
      <c r="T73" s="4"/>
      <c r="U73" s="4"/>
    </row>
    <row r="74" spans="3:21" x14ac:dyDescent="0.2">
      <c r="C74" s="4"/>
      <c r="D74" s="194"/>
      <c r="E74" s="4"/>
      <c r="F74" s="4"/>
      <c r="G74" s="4"/>
      <c r="J74" s="4"/>
      <c r="K74" s="4"/>
      <c r="L74" s="4"/>
      <c r="M74" s="4"/>
      <c r="N74" s="4"/>
      <c r="O74" s="4"/>
      <c r="P74" s="4"/>
      <c r="Q74" s="4"/>
      <c r="S74" s="4"/>
      <c r="T74" s="4"/>
      <c r="U74" s="4"/>
    </row>
    <row r="75" spans="3:21" x14ac:dyDescent="0.2">
      <c r="C75" s="4"/>
      <c r="D75" s="194"/>
      <c r="E75" s="4"/>
      <c r="F75" s="4"/>
      <c r="G75" s="4"/>
      <c r="J75" s="4"/>
      <c r="K75" s="4"/>
      <c r="L75" s="4"/>
      <c r="M75" s="4"/>
      <c r="N75" s="4"/>
      <c r="O75" s="4"/>
      <c r="P75" s="4"/>
      <c r="Q75" s="4"/>
      <c r="S75" s="4"/>
      <c r="T75" s="4"/>
      <c r="U75" s="4"/>
    </row>
    <row r="76" spans="3:21" x14ac:dyDescent="0.2">
      <c r="C76" s="4"/>
      <c r="D76" s="194"/>
      <c r="E76" s="4"/>
      <c r="F76" s="4"/>
      <c r="G76" s="4"/>
      <c r="J76" s="4"/>
      <c r="K76" s="4"/>
      <c r="L76" s="4"/>
      <c r="M76" s="4"/>
      <c r="N76" s="4"/>
      <c r="O76" s="4"/>
      <c r="P76" s="4"/>
      <c r="Q76" s="4"/>
      <c r="S76" s="4"/>
      <c r="T76" s="4"/>
      <c r="U76" s="4"/>
    </row>
    <row r="77" spans="3:21" x14ac:dyDescent="0.2">
      <c r="C77" s="4"/>
      <c r="D77" s="194"/>
      <c r="E77" s="4"/>
      <c r="F77" s="4"/>
      <c r="G77" s="4"/>
      <c r="J77" s="4"/>
      <c r="K77" s="4"/>
      <c r="L77" s="4"/>
      <c r="M77" s="4"/>
      <c r="N77" s="4"/>
      <c r="O77" s="4"/>
      <c r="P77" s="4"/>
      <c r="Q77" s="4"/>
      <c r="S77" s="4"/>
      <c r="T77" s="4"/>
      <c r="U77" s="4"/>
    </row>
    <row r="78" spans="3:21" x14ac:dyDescent="0.2">
      <c r="C78" s="4"/>
      <c r="D78" s="194"/>
      <c r="E78" s="4"/>
      <c r="F78" s="4"/>
      <c r="G78" s="4"/>
      <c r="J78" s="4"/>
      <c r="K78" s="4"/>
      <c r="L78" s="4"/>
      <c r="M78" s="4"/>
      <c r="N78" s="4"/>
      <c r="O78" s="4"/>
      <c r="P78" s="4"/>
      <c r="Q78" s="4"/>
      <c r="S78" s="4"/>
      <c r="T78" s="4"/>
      <c r="U78" s="4"/>
    </row>
    <row r="79" spans="3:21" x14ac:dyDescent="0.2">
      <c r="C79" s="4"/>
      <c r="D79" s="194"/>
      <c r="E79" s="4"/>
      <c r="F79" s="4"/>
      <c r="G79" s="4"/>
      <c r="J79" s="4"/>
      <c r="K79" s="4"/>
      <c r="L79" s="4"/>
      <c r="M79" s="4"/>
      <c r="N79" s="4"/>
      <c r="O79" s="4"/>
      <c r="P79" s="4"/>
      <c r="Q79" s="4"/>
      <c r="S79" s="4"/>
      <c r="T79" s="4"/>
      <c r="U79" s="4"/>
    </row>
    <row r="80" spans="3:21" x14ac:dyDescent="0.2">
      <c r="C80" s="4"/>
      <c r="D80" s="194"/>
      <c r="E80" s="4"/>
      <c r="F80" s="4"/>
      <c r="G80" s="4"/>
      <c r="J80" s="4"/>
      <c r="K80" s="4"/>
      <c r="L80" s="4"/>
      <c r="M80" s="4"/>
      <c r="N80" s="4"/>
      <c r="O80" s="4"/>
      <c r="P80" s="4"/>
      <c r="Q80" s="4"/>
      <c r="S80" s="4"/>
      <c r="T80" s="4"/>
      <c r="U80" s="4"/>
    </row>
    <row r="81" spans="3:21" x14ac:dyDescent="0.2">
      <c r="C81" s="4"/>
      <c r="D81" s="4"/>
      <c r="E81" s="4"/>
      <c r="F81" s="4"/>
      <c r="G81" s="4"/>
      <c r="J81" s="4"/>
      <c r="K81" s="4"/>
      <c r="L81" s="4"/>
      <c r="M81" s="4"/>
      <c r="N81" s="4"/>
      <c r="O81" s="4"/>
      <c r="P81" s="4"/>
      <c r="Q81" s="4"/>
      <c r="S81" s="4"/>
      <c r="T81" s="4"/>
      <c r="U81" s="4"/>
    </row>
    <row r="82" spans="3:21" x14ac:dyDescent="0.2">
      <c r="C82" s="4"/>
      <c r="D82" s="194"/>
      <c r="E82" s="4"/>
      <c r="F82" s="4"/>
      <c r="G82" s="4"/>
      <c r="J82" s="4"/>
      <c r="K82" s="4"/>
      <c r="L82" s="4"/>
      <c r="M82" s="4"/>
      <c r="N82" s="4"/>
      <c r="O82" s="4"/>
      <c r="P82" s="4"/>
      <c r="Q82" s="4"/>
      <c r="S82" s="4"/>
      <c r="T82" s="4"/>
      <c r="U82" s="4"/>
    </row>
    <row r="83" spans="3:21" x14ac:dyDescent="0.2">
      <c r="C83" s="4"/>
      <c r="D83" s="4"/>
      <c r="E83" s="4"/>
      <c r="F83" s="4"/>
      <c r="G83" s="4"/>
      <c r="H83" s="4"/>
      <c r="J83" s="4"/>
      <c r="K83" s="4"/>
      <c r="L83" s="4"/>
      <c r="M83" s="4"/>
      <c r="N83" s="4"/>
      <c r="O83" s="4"/>
      <c r="P83" s="4"/>
      <c r="Q83" s="4"/>
      <c r="R83" s="4"/>
      <c r="S83" s="4"/>
      <c r="T83" s="4"/>
      <c r="U83" s="4"/>
    </row>
    <row r="84" spans="3:21" x14ac:dyDescent="0.2">
      <c r="C84" s="4"/>
      <c r="D84" s="4"/>
      <c r="E84" s="4"/>
      <c r="F84" s="4"/>
      <c r="G84" s="4"/>
      <c r="H84" s="4"/>
      <c r="J84" s="4"/>
      <c r="K84" s="4"/>
      <c r="L84" s="4"/>
      <c r="M84" s="4"/>
      <c r="N84" s="4"/>
      <c r="O84" s="4"/>
      <c r="P84" s="4"/>
      <c r="Q84" s="4"/>
      <c r="R84" s="4"/>
      <c r="S84" s="4"/>
      <c r="T84" s="4"/>
      <c r="U84" s="4"/>
    </row>
    <row r="85" spans="3:21" x14ac:dyDescent="0.2">
      <c r="C85" s="4"/>
      <c r="D85" s="4"/>
      <c r="E85" s="4"/>
      <c r="F85" s="4"/>
      <c r="G85" s="4"/>
      <c r="H85" s="4"/>
      <c r="J85" s="4"/>
      <c r="K85" s="4"/>
      <c r="L85" s="4"/>
      <c r="M85" s="4"/>
      <c r="N85" s="4"/>
      <c r="O85" s="4"/>
      <c r="P85" s="4"/>
      <c r="Q85" s="4"/>
      <c r="R85" s="4"/>
      <c r="S85" s="4"/>
      <c r="T85" s="4"/>
      <c r="U85" s="4"/>
    </row>
    <row r="86" spans="3:21" x14ac:dyDescent="0.2">
      <c r="C86" s="4"/>
      <c r="D86" s="4"/>
      <c r="E86" s="4"/>
      <c r="F86" s="4"/>
      <c r="G86" s="4"/>
      <c r="H86" s="4"/>
      <c r="J86" s="4"/>
      <c r="K86" s="4"/>
      <c r="L86" s="4"/>
      <c r="M86" s="4"/>
      <c r="N86" s="4"/>
      <c r="O86" s="4"/>
      <c r="P86" s="4"/>
      <c r="Q86" s="4"/>
      <c r="R86" s="4"/>
      <c r="S86" s="4"/>
      <c r="T86" s="4"/>
      <c r="U86" s="4"/>
    </row>
    <row r="87" spans="3:21" x14ac:dyDescent="0.2">
      <c r="C87" s="4"/>
      <c r="D87" s="4"/>
      <c r="E87" s="4"/>
      <c r="F87" s="4"/>
      <c r="G87" s="4"/>
      <c r="H87" s="4"/>
      <c r="J87" s="4"/>
      <c r="K87" s="4"/>
      <c r="L87" s="4"/>
      <c r="M87" s="4"/>
      <c r="N87" s="4"/>
      <c r="O87" s="4"/>
      <c r="P87" s="4"/>
      <c r="Q87" s="4"/>
      <c r="R87" s="4"/>
      <c r="S87" s="4"/>
      <c r="T87" s="4"/>
      <c r="U87" s="4"/>
    </row>
    <row r="88" spans="3:21" x14ac:dyDescent="0.2">
      <c r="C88" s="4"/>
      <c r="D88" s="4"/>
      <c r="E88" s="4"/>
      <c r="F88" s="4"/>
      <c r="G88" s="4"/>
      <c r="H88" s="4"/>
      <c r="J88" s="4"/>
      <c r="K88" s="4"/>
      <c r="L88" s="4"/>
      <c r="M88" s="4"/>
      <c r="N88" s="4"/>
      <c r="O88" s="4"/>
      <c r="P88" s="4"/>
      <c r="Q88" s="4"/>
      <c r="R88" s="4"/>
      <c r="S88" s="4"/>
      <c r="T88" s="4"/>
      <c r="U88" s="4"/>
    </row>
    <row r="89" spans="3:21" x14ac:dyDescent="0.2">
      <c r="C89" s="4"/>
      <c r="D89" s="4"/>
      <c r="E89" s="4"/>
      <c r="F89" s="4"/>
      <c r="G89" s="4"/>
      <c r="H89" s="4"/>
      <c r="J89" s="4"/>
      <c r="K89" s="4"/>
      <c r="L89" s="4"/>
      <c r="M89" s="4"/>
      <c r="N89" s="4"/>
      <c r="O89" s="4"/>
      <c r="P89" s="4"/>
      <c r="Q89" s="4"/>
      <c r="R89" s="4"/>
      <c r="S89" s="4"/>
      <c r="T89" s="4"/>
      <c r="U89" s="4"/>
    </row>
    <row r="90" spans="3:21" x14ac:dyDescent="0.2">
      <c r="C90" s="4"/>
      <c r="D90" s="4"/>
      <c r="E90" s="4"/>
      <c r="F90" s="4"/>
      <c r="G90" s="4"/>
      <c r="H90" s="4"/>
      <c r="J90" s="4"/>
      <c r="K90" s="4"/>
      <c r="L90" s="4"/>
      <c r="M90" s="4"/>
      <c r="N90" s="4"/>
      <c r="O90" s="4"/>
      <c r="P90" s="4"/>
      <c r="Q90" s="4"/>
      <c r="R90" s="4"/>
      <c r="S90" s="4"/>
      <c r="T90" s="4"/>
      <c r="U90" s="4"/>
    </row>
    <row r="91" spans="3:21" x14ac:dyDescent="0.2">
      <c r="C91" s="4"/>
      <c r="D91" s="4"/>
      <c r="E91" s="4"/>
      <c r="F91" s="4"/>
      <c r="G91" s="4"/>
      <c r="H91" s="4"/>
      <c r="J91" s="4"/>
      <c r="K91" s="4"/>
      <c r="L91" s="4"/>
      <c r="M91" s="4"/>
      <c r="N91" s="4"/>
      <c r="O91" s="4"/>
      <c r="P91" s="4"/>
      <c r="Q91" s="4"/>
      <c r="R91" s="4"/>
      <c r="S91" s="4"/>
      <c r="T91" s="4"/>
      <c r="U91" s="4"/>
    </row>
    <row r="92" spans="3:21" x14ac:dyDescent="0.2">
      <c r="C92" s="4"/>
      <c r="D92" s="4"/>
      <c r="E92" s="4"/>
      <c r="F92" s="4"/>
      <c r="G92" s="4"/>
      <c r="H92" s="4"/>
      <c r="J92" s="4"/>
      <c r="K92" s="4"/>
      <c r="L92" s="4"/>
      <c r="M92" s="4"/>
      <c r="N92" s="4"/>
      <c r="O92" s="4"/>
      <c r="P92" s="4"/>
      <c r="Q92" s="4"/>
      <c r="R92" s="4"/>
      <c r="S92" s="4"/>
      <c r="T92" s="4"/>
      <c r="U92" s="4"/>
    </row>
    <row r="93" spans="3:21" x14ac:dyDescent="0.2">
      <c r="C93" s="4"/>
      <c r="D93" s="4"/>
      <c r="E93" s="4"/>
      <c r="F93" s="4"/>
      <c r="G93" s="4"/>
      <c r="H93" s="4"/>
      <c r="J93" s="4"/>
      <c r="K93" s="4"/>
      <c r="L93" s="4"/>
      <c r="M93" s="4"/>
      <c r="N93" s="4"/>
      <c r="O93" s="4"/>
      <c r="P93" s="4"/>
      <c r="Q93" s="4"/>
      <c r="R93" s="4"/>
      <c r="S93" s="4"/>
      <c r="T93" s="4"/>
      <c r="U93" s="4"/>
    </row>
    <row r="94" spans="3:21" x14ac:dyDescent="0.2">
      <c r="C94" s="4"/>
      <c r="D94" s="4"/>
      <c r="E94" s="4"/>
      <c r="F94" s="4"/>
      <c r="G94" s="4"/>
      <c r="H94" s="4"/>
      <c r="J94" s="4"/>
      <c r="K94" s="4"/>
      <c r="L94" s="4"/>
      <c r="M94" s="4"/>
      <c r="N94" s="4"/>
      <c r="O94" s="4"/>
      <c r="P94" s="4"/>
      <c r="Q94" s="4"/>
      <c r="R94" s="4"/>
      <c r="S94" s="4"/>
      <c r="T94" s="4"/>
      <c r="U94" s="4"/>
    </row>
    <row r="95" spans="3:21" x14ac:dyDescent="0.2">
      <c r="C95" s="4"/>
      <c r="D95" s="4"/>
      <c r="E95" s="4"/>
      <c r="F95" s="4"/>
      <c r="G95" s="4"/>
      <c r="H95" s="4"/>
      <c r="J95" s="4"/>
      <c r="K95" s="4"/>
      <c r="L95" s="4"/>
      <c r="M95" s="4"/>
      <c r="N95" s="4"/>
      <c r="O95" s="4"/>
      <c r="P95" s="4"/>
      <c r="Q95" s="4"/>
      <c r="R95" s="4"/>
      <c r="S95" s="4"/>
      <c r="T95" s="4"/>
      <c r="U95" s="4"/>
    </row>
    <row r="96" spans="3:21" x14ac:dyDescent="0.2">
      <c r="C96" s="4"/>
      <c r="D96" s="4"/>
      <c r="E96" s="4"/>
      <c r="F96" s="4"/>
      <c r="G96" s="4"/>
      <c r="H96" s="4"/>
      <c r="J96" s="4"/>
      <c r="K96" s="4"/>
      <c r="L96" s="4"/>
      <c r="M96" s="4"/>
      <c r="N96" s="4"/>
      <c r="O96" s="4"/>
      <c r="P96" s="4"/>
      <c r="Q96" s="4"/>
      <c r="R96" s="4"/>
      <c r="S96" s="4"/>
      <c r="T96" s="4"/>
      <c r="U96" s="4"/>
    </row>
    <row r="97" spans="3:21" x14ac:dyDescent="0.2">
      <c r="C97" s="4"/>
      <c r="D97" s="4"/>
      <c r="E97" s="4"/>
      <c r="F97" s="4"/>
      <c r="G97" s="4"/>
      <c r="H97" s="4"/>
      <c r="J97" s="4"/>
      <c r="K97" s="4"/>
      <c r="L97" s="4"/>
      <c r="M97" s="4"/>
      <c r="N97" s="4"/>
      <c r="O97" s="4"/>
      <c r="P97" s="4"/>
      <c r="Q97" s="4"/>
      <c r="R97" s="4"/>
      <c r="S97" s="4"/>
      <c r="T97" s="4"/>
      <c r="U97" s="4"/>
    </row>
    <row r="98" spans="3:21" x14ac:dyDescent="0.2">
      <c r="C98" s="4"/>
      <c r="D98" s="4"/>
      <c r="E98" s="4"/>
      <c r="F98" s="4"/>
      <c r="G98" s="4"/>
      <c r="H98" s="4"/>
      <c r="J98" s="4"/>
      <c r="K98" s="4"/>
      <c r="L98" s="4"/>
      <c r="M98" s="4"/>
      <c r="N98" s="4"/>
      <c r="O98" s="4"/>
      <c r="P98" s="4"/>
      <c r="Q98" s="4"/>
      <c r="R98" s="4"/>
      <c r="S98" s="4"/>
      <c r="T98" s="4"/>
      <c r="U98" s="4"/>
    </row>
    <row r="99" spans="3:21" x14ac:dyDescent="0.2">
      <c r="C99" s="4"/>
      <c r="D99" s="4"/>
      <c r="E99" s="4"/>
      <c r="F99" s="4"/>
      <c r="G99" s="4"/>
      <c r="H99" s="4"/>
      <c r="J99" s="4"/>
      <c r="K99" s="4"/>
      <c r="L99" s="4"/>
      <c r="M99" s="4"/>
      <c r="N99" s="4"/>
      <c r="O99" s="4"/>
      <c r="P99" s="4"/>
      <c r="Q99" s="4"/>
      <c r="R99" s="4"/>
      <c r="S99" s="4"/>
      <c r="T99" s="4"/>
      <c r="U99" s="4"/>
    </row>
    <row r="100" spans="3:21" x14ac:dyDescent="0.2">
      <c r="C100" s="4"/>
      <c r="D100" s="4"/>
      <c r="E100" s="4"/>
      <c r="F100" s="4"/>
      <c r="G100" s="4"/>
      <c r="H100" s="4"/>
      <c r="J100" s="4"/>
      <c r="K100" s="4"/>
      <c r="L100" s="4"/>
      <c r="M100" s="4"/>
      <c r="N100" s="4"/>
      <c r="O100" s="4"/>
      <c r="P100" s="4"/>
      <c r="Q100" s="4"/>
      <c r="R100" s="4"/>
      <c r="S100" s="4"/>
      <c r="T100" s="4"/>
      <c r="U100" s="4"/>
    </row>
    <row r="101" spans="3:21" x14ac:dyDescent="0.2">
      <c r="C101" s="4"/>
      <c r="D101" s="4"/>
      <c r="E101" s="4"/>
      <c r="F101" s="4"/>
      <c r="G101" s="4"/>
      <c r="H101" s="4"/>
      <c r="J101" s="4"/>
      <c r="K101" s="4"/>
      <c r="L101" s="4"/>
      <c r="M101" s="4"/>
      <c r="N101" s="4"/>
      <c r="O101" s="4"/>
      <c r="P101" s="4"/>
      <c r="Q101" s="4"/>
      <c r="R101" s="4"/>
      <c r="S101" s="4"/>
      <c r="T101" s="4"/>
      <c r="U101" s="4"/>
    </row>
    <row r="102" spans="3:21" x14ac:dyDescent="0.2">
      <c r="C102" s="4"/>
      <c r="D102" s="4"/>
      <c r="E102" s="4"/>
      <c r="F102" s="4"/>
      <c r="G102" s="4"/>
      <c r="H102" s="4"/>
      <c r="J102" s="4"/>
      <c r="K102" s="4"/>
      <c r="L102" s="4"/>
      <c r="M102" s="4"/>
      <c r="N102" s="4"/>
      <c r="O102" s="4"/>
      <c r="P102" s="4"/>
      <c r="Q102" s="4"/>
      <c r="R102" s="4"/>
      <c r="S102" s="4"/>
      <c r="T102" s="4"/>
      <c r="U102" s="4"/>
    </row>
    <row r="103" spans="3:21" x14ac:dyDescent="0.2">
      <c r="C103" s="4"/>
      <c r="D103" s="4"/>
      <c r="E103" s="4"/>
      <c r="F103" s="4"/>
      <c r="G103" s="4"/>
      <c r="H103" s="4"/>
      <c r="J103" s="4"/>
      <c r="K103" s="4"/>
      <c r="L103" s="4"/>
      <c r="M103" s="4"/>
      <c r="N103" s="4"/>
      <c r="O103" s="4"/>
      <c r="P103" s="4"/>
      <c r="Q103" s="4"/>
      <c r="R103" s="4"/>
      <c r="S103" s="4"/>
      <c r="T103" s="4"/>
      <c r="U103" s="4"/>
    </row>
    <row r="104" spans="3:21" x14ac:dyDescent="0.2">
      <c r="C104" s="4"/>
      <c r="D104" s="4"/>
      <c r="E104" s="4"/>
      <c r="F104" s="4"/>
      <c r="G104" s="4"/>
      <c r="H104" s="4"/>
      <c r="J104" s="4"/>
      <c r="K104" s="4"/>
      <c r="L104" s="4"/>
      <c r="M104" s="4"/>
      <c r="N104" s="4"/>
      <c r="O104" s="4"/>
      <c r="P104" s="4"/>
      <c r="Q104" s="4"/>
      <c r="R104" s="4"/>
      <c r="S104" s="4"/>
      <c r="T104" s="4"/>
      <c r="U104" s="4"/>
    </row>
    <row r="105" spans="3:21" x14ac:dyDescent="0.2">
      <c r="C105" s="4"/>
      <c r="D105" s="4"/>
      <c r="E105" s="4"/>
      <c r="F105" s="4"/>
      <c r="G105" s="4"/>
      <c r="H105" s="4"/>
      <c r="J105" s="4"/>
      <c r="K105" s="4"/>
      <c r="L105" s="4"/>
      <c r="M105" s="4"/>
      <c r="N105" s="4"/>
      <c r="O105" s="4"/>
      <c r="P105" s="4"/>
      <c r="Q105" s="4"/>
      <c r="R105" s="4"/>
      <c r="S105" s="4"/>
      <c r="T105" s="4"/>
      <c r="U105" s="4"/>
    </row>
    <row r="106" spans="3:21" x14ac:dyDescent="0.2">
      <c r="C106" s="4"/>
      <c r="D106" s="4"/>
      <c r="E106" s="4"/>
      <c r="F106" s="4"/>
      <c r="G106" s="4"/>
      <c r="H106" s="4"/>
      <c r="J106" s="4"/>
      <c r="K106" s="4"/>
      <c r="L106" s="4"/>
      <c r="M106" s="4"/>
      <c r="N106" s="4"/>
      <c r="O106" s="4"/>
      <c r="P106" s="4"/>
      <c r="Q106" s="4"/>
      <c r="R106" s="4"/>
      <c r="S106" s="4"/>
      <c r="T106" s="4"/>
      <c r="U106" s="4"/>
    </row>
    <row r="107" spans="3:21" x14ac:dyDescent="0.2">
      <c r="C107" s="4"/>
      <c r="D107" s="4"/>
      <c r="E107" s="4"/>
      <c r="F107" s="4"/>
      <c r="G107" s="4"/>
      <c r="H107" s="4"/>
      <c r="J107" s="4"/>
      <c r="K107" s="4"/>
      <c r="L107" s="4"/>
      <c r="M107" s="4"/>
      <c r="N107" s="4"/>
      <c r="O107" s="4"/>
      <c r="P107" s="4"/>
      <c r="Q107" s="4"/>
      <c r="R107" s="4"/>
      <c r="S107" s="4"/>
      <c r="T107" s="4"/>
      <c r="U107" s="4"/>
    </row>
    <row r="108" spans="3:21" x14ac:dyDescent="0.2">
      <c r="C108" s="4"/>
      <c r="D108" s="4"/>
      <c r="E108" s="4"/>
      <c r="F108" s="4"/>
      <c r="G108" s="4"/>
      <c r="H108" s="4"/>
      <c r="J108" s="4"/>
      <c r="K108" s="4"/>
      <c r="L108" s="4"/>
      <c r="M108" s="4"/>
      <c r="N108" s="4"/>
      <c r="O108" s="4"/>
      <c r="P108" s="4"/>
      <c r="Q108" s="4"/>
      <c r="R108" s="4"/>
      <c r="S108" s="4"/>
      <c r="T108" s="4"/>
      <c r="U108" s="4"/>
    </row>
    <row r="109" spans="3:21" x14ac:dyDescent="0.2">
      <c r="C109" s="4"/>
      <c r="D109" s="4"/>
      <c r="E109" s="4"/>
      <c r="F109" s="4"/>
      <c r="G109" s="4"/>
      <c r="H109" s="4"/>
      <c r="J109" s="4"/>
      <c r="K109" s="4"/>
      <c r="L109" s="4"/>
      <c r="M109" s="4"/>
      <c r="N109" s="4"/>
      <c r="O109" s="4"/>
      <c r="P109" s="4"/>
      <c r="Q109" s="4"/>
      <c r="R109" s="4"/>
      <c r="S109" s="4"/>
      <c r="T109" s="4"/>
      <c r="U109" s="4"/>
    </row>
    <row r="110" spans="3:21" x14ac:dyDescent="0.2">
      <c r="C110" s="4"/>
      <c r="D110" s="4"/>
      <c r="E110" s="4"/>
      <c r="F110" s="4"/>
      <c r="G110" s="4"/>
      <c r="H110" s="4"/>
      <c r="J110" s="4"/>
      <c r="K110" s="4"/>
      <c r="L110" s="4"/>
      <c r="M110" s="4"/>
      <c r="N110" s="4"/>
      <c r="O110" s="4"/>
      <c r="P110" s="4"/>
      <c r="Q110" s="4"/>
      <c r="R110" s="4"/>
      <c r="S110" s="4"/>
      <c r="T110" s="4"/>
      <c r="U110" s="4"/>
    </row>
    <row r="111" spans="3:21" x14ac:dyDescent="0.2">
      <c r="C111" s="4"/>
      <c r="D111" s="4"/>
      <c r="E111" s="4"/>
      <c r="F111" s="4"/>
      <c r="G111" s="4"/>
      <c r="H111" s="4"/>
      <c r="J111" s="4"/>
      <c r="K111" s="4"/>
      <c r="L111" s="4"/>
      <c r="M111" s="4"/>
      <c r="N111" s="4"/>
      <c r="O111" s="4"/>
      <c r="P111" s="4"/>
      <c r="Q111" s="4"/>
      <c r="R111" s="4"/>
      <c r="S111" s="4"/>
      <c r="T111" s="4"/>
      <c r="U111" s="4"/>
    </row>
    <row r="112" spans="3:21" x14ac:dyDescent="0.2">
      <c r="C112" s="4"/>
      <c r="D112" s="4"/>
      <c r="E112" s="4"/>
      <c r="F112" s="4"/>
      <c r="G112" s="4"/>
      <c r="H112" s="4"/>
      <c r="J112" s="4"/>
      <c r="K112" s="4"/>
      <c r="L112" s="4"/>
      <c r="M112" s="4"/>
      <c r="N112" s="4"/>
      <c r="O112" s="4"/>
      <c r="P112" s="4"/>
      <c r="Q112" s="4"/>
      <c r="R112" s="4"/>
      <c r="S112" s="4"/>
      <c r="T112" s="4"/>
      <c r="U112" s="4"/>
    </row>
    <row r="113" spans="3:21" x14ac:dyDescent="0.2">
      <c r="C113" s="4"/>
      <c r="D113" s="4"/>
      <c r="E113" s="4"/>
      <c r="F113" s="4"/>
      <c r="G113" s="4"/>
      <c r="H113" s="4"/>
      <c r="J113" s="4"/>
      <c r="K113" s="4"/>
      <c r="L113" s="4"/>
      <c r="M113" s="4"/>
      <c r="N113" s="4"/>
      <c r="O113" s="4"/>
      <c r="P113" s="4"/>
      <c r="Q113" s="4"/>
      <c r="R113" s="4"/>
      <c r="S113" s="4"/>
      <c r="T113" s="4"/>
      <c r="U113" s="4"/>
    </row>
    <row r="114" spans="3:21" x14ac:dyDescent="0.2">
      <c r="C114" s="4"/>
      <c r="D114" s="4"/>
      <c r="E114" s="4"/>
      <c r="F114" s="4"/>
      <c r="G114" s="4"/>
      <c r="H114" s="4"/>
      <c r="J114" s="4"/>
      <c r="K114" s="4"/>
      <c r="L114" s="4"/>
      <c r="M114" s="4"/>
      <c r="N114" s="4"/>
      <c r="O114" s="4"/>
      <c r="P114" s="4"/>
      <c r="Q114" s="4"/>
      <c r="R114" s="4"/>
      <c r="S114" s="4"/>
      <c r="T114" s="4"/>
      <c r="U114" s="4"/>
    </row>
    <row r="115" spans="3:21" x14ac:dyDescent="0.2">
      <c r="C115" s="4"/>
      <c r="D115" s="4"/>
      <c r="E115" s="4"/>
      <c r="F115" s="4"/>
      <c r="G115" s="4"/>
      <c r="H115" s="4"/>
      <c r="J115" s="4"/>
      <c r="K115" s="4"/>
      <c r="L115" s="4"/>
      <c r="M115" s="4"/>
      <c r="N115" s="4"/>
      <c r="O115" s="4"/>
      <c r="P115" s="4"/>
      <c r="Q115" s="4"/>
      <c r="R115" s="4"/>
      <c r="S115" s="4"/>
      <c r="T115" s="4"/>
      <c r="U115" s="4"/>
    </row>
    <row r="116" spans="3:21" x14ac:dyDescent="0.2">
      <c r="C116" s="4"/>
      <c r="D116" s="4"/>
      <c r="E116" s="4"/>
      <c r="F116" s="4"/>
      <c r="G116" s="4"/>
      <c r="H116" s="4"/>
      <c r="J116" s="4"/>
      <c r="K116" s="4"/>
      <c r="L116" s="4"/>
      <c r="M116" s="4"/>
      <c r="N116" s="4"/>
      <c r="O116" s="4"/>
      <c r="P116" s="4"/>
      <c r="Q116" s="4"/>
      <c r="R116" s="4"/>
      <c r="S116" s="4"/>
      <c r="T116" s="4"/>
      <c r="U116" s="4"/>
    </row>
    <row r="117" spans="3:21" x14ac:dyDescent="0.2">
      <c r="C117" s="4"/>
      <c r="D117" s="4"/>
      <c r="E117" s="4"/>
      <c r="F117" s="4"/>
      <c r="G117" s="4"/>
      <c r="H117" s="4"/>
      <c r="J117" s="4"/>
      <c r="K117" s="4"/>
      <c r="L117" s="4"/>
      <c r="M117" s="4"/>
      <c r="N117" s="4"/>
      <c r="O117" s="4"/>
      <c r="P117" s="4"/>
      <c r="Q117" s="4"/>
      <c r="R117" s="4"/>
      <c r="S117" s="4"/>
      <c r="T117" s="4"/>
      <c r="U117" s="4"/>
    </row>
    <row r="118" spans="3:21" x14ac:dyDescent="0.2">
      <c r="C118" s="4"/>
      <c r="D118" s="4"/>
      <c r="E118" s="4"/>
      <c r="F118" s="4"/>
      <c r="G118" s="4"/>
      <c r="H118" s="4"/>
      <c r="J118" s="4"/>
      <c r="K118" s="4"/>
      <c r="L118" s="4"/>
      <c r="M118" s="4"/>
      <c r="N118" s="4"/>
      <c r="O118" s="4"/>
      <c r="P118" s="4"/>
      <c r="Q118" s="4"/>
      <c r="R118" s="4"/>
      <c r="S118" s="4"/>
      <c r="T118" s="4"/>
      <c r="U118" s="4"/>
    </row>
    <row r="119" spans="3:21" x14ac:dyDescent="0.2">
      <c r="C119" s="4"/>
      <c r="D119" s="4"/>
      <c r="E119" s="4"/>
      <c r="F119" s="4"/>
      <c r="G119" s="4"/>
      <c r="H119" s="4"/>
      <c r="J119" s="4"/>
      <c r="K119" s="4"/>
      <c r="L119" s="4"/>
      <c r="M119" s="4"/>
      <c r="N119" s="4"/>
      <c r="O119" s="4"/>
      <c r="P119" s="4"/>
      <c r="Q119" s="4"/>
      <c r="R119" s="4"/>
      <c r="S119" s="4"/>
      <c r="T119" s="4"/>
      <c r="U119" s="4"/>
    </row>
    <row r="120" spans="3:21" x14ac:dyDescent="0.2">
      <c r="C120" s="4"/>
      <c r="D120" s="4"/>
      <c r="E120" s="4"/>
      <c r="F120" s="4"/>
      <c r="G120" s="4"/>
      <c r="H120" s="4"/>
      <c r="J120" s="4"/>
      <c r="K120" s="4"/>
      <c r="L120" s="4"/>
      <c r="M120" s="4"/>
      <c r="N120" s="4"/>
      <c r="O120" s="4"/>
      <c r="P120" s="4"/>
      <c r="Q120" s="4"/>
      <c r="R120" s="4"/>
      <c r="S120" s="4"/>
      <c r="T120" s="4"/>
      <c r="U120" s="4"/>
    </row>
    <row r="121" spans="3:21" x14ac:dyDescent="0.2">
      <c r="C121" s="4"/>
      <c r="D121" s="4"/>
      <c r="E121" s="4"/>
      <c r="F121" s="4"/>
      <c r="G121" s="4"/>
      <c r="H121" s="4"/>
      <c r="J121" s="4"/>
      <c r="K121" s="4"/>
      <c r="L121" s="4"/>
      <c r="M121" s="4"/>
      <c r="N121" s="4"/>
      <c r="O121" s="4"/>
      <c r="P121" s="4"/>
      <c r="Q121" s="4"/>
      <c r="R121" s="4"/>
      <c r="S121" s="4"/>
      <c r="T121" s="4"/>
      <c r="U121" s="4"/>
    </row>
    <row r="122" spans="3:21" x14ac:dyDescent="0.2">
      <c r="C122" s="4"/>
      <c r="D122" s="4"/>
      <c r="E122" s="4"/>
      <c r="F122" s="4"/>
      <c r="G122" s="4"/>
      <c r="H122" s="4"/>
      <c r="J122" s="4"/>
      <c r="K122" s="4"/>
      <c r="L122" s="4"/>
      <c r="M122" s="4"/>
      <c r="N122" s="4"/>
      <c r="O122" s="4"/>
      <c r="P122" s="4"/>
      <c r="Q122" s="4"/>
      <c r="R122" s="4"/>
      <c r="S122" s="4"/>
      <c r="T122" s="4"/>
      <c r="U122" s="4"/>
    </row>
    <row r="123" spans="3:21" x14ac:dyDescent="0.2">
      <c r="C123" s="4"/>
      <c r="D123" s="4"/>
      <c r="E123" s="4"/>
      <c r="F123" s="4"/>
      <c r="G123" s="4"/>
      <c r="H123" s="4"/>
      <c r="J123" s="4"/>
      <c r="K123" s="4"/>
      <c r="L123" s="4"/>
      <c r="M123" s="4"/>
      <c r="N123" s="4"/>
      <c r="O123" s="4"/>
      <c r="P123" s="4"/>
      <c r="Q123" s="4"/>
      <c r="R123" s="4"/>
      <c r="S123" s="4"/>
      <c r="T123" s="4"/>
      <c r="U123" s="4"/>
    </row>
    <row r="124" spans="3:21" x14ac:dyDescent="0.2">
      <c r="C124" s="4"/>
      <c r="D124" s="4"/>
      <c r="E124" s="4"/>
      <c r="F124" s="4"/>
      <c r="G124" s="4"/>
      <c r="H124" s="4"/>
      <c r="J124" s="4"/>
      <c r="K124" s="4"/>
      <c r="L124" s="4"/>
      <c r="M124" s="4"/>
      <c r="N124" s="4"/>
      <c r="O124" s="4"/>
      <c r="P124" s="4"/>
      <c r="Q124" s="4"/>
      <c r="R124" s="4"/>
      <c r="S124" s="4"/>
      <c r="T124" s="4"/>
      <c r="U124" s="4"/>
    </row>
    <row r="125" spans="3:21" x14ac:dyDescent="0.2">
      <c r="C125" s="4"/>
      <c r="D125" s="4"/>
      <c r="E125" s="4"/>
      <c r="F125" s="4"/>
      <c r="G125" s="4"/>
      <c r="H125" s="4"/>
      <c r="J125" s="4"/>
      <c r="K125" s="4"/>
      <c r="L125" s="4"/>
      <c r="M125" s="4"/>
      <c r="N125" s="4"/>
      <c r="O125" s="4"/>
      <c r="P125" s="4"/>
      <c r="Q125" s="4"/>
      <c r="R125" s="4"/>
      <c r="S125" s="4"/>
      <c r="T125" s="4"/>
      <c r="U125" s="4"/>
    </row>
    <row r="126" spans="3:21" x14ac:dyDescent="0.2">
      <c r="C126" s="4"/>
      <c r="D126" s="4"/>
      <c r="E126" s="4"/>
      <c r="F126" s="4"/>
      <c r="G126" s="4"/>
      <c r="H126" s="4"/>
      <c r="J126" s="4"/>
      <c r="K126" s="4"/>
      <c r="L126" s="4"/>
      <c r="M126" s="4"/>
      <c r="N126" s="4"/>
      <c r="O126" s="4"/>
      <c r="P126" s="4"/>
      <c r="Q126" s="4"/>
      <c r="R126" s="4"/>
      <c r="S126" s="4"/>
      <c r="T126" s="4"/>
      <c r="U126" s="4"/>
    </row>
    <row r="127" spans="3:21" x14ac:dyDescent="0.2">
      <c r="C127" s="4"/>
      <c r="D127" s="4"/>
      <c r="E127" s="4"/>
      <c r="F127" s="4"/>
      <c r="G127" s="4"/>
      <c r="H127" s="4"/>
      <c r="J127" s="4"/>
      <c r="K127" s="4"/>
      <c r="L127" s="4"/>
      <c r="M127" s="4"/>
      <c r="N127" s="4"/>
      <c r="O127" s="4"/>
      <c r="P127" s="4"/>
      <c r="Q127" s="4"/>
      <c r="R127" s="4"/>
      <c r="S127" s="4"/>
      <c r="T127" s="4"/>
      <c r="U127" s="4"/>
    </row>
    <row r="128" spans="3:21" x14ac:dyDescent="0.2">
      <c r="C128" s="4"/>
      <c r="D128" s="4"/>
      <c r="E128" s="4"/>
      <c r="F128" s="4"/>
      <c r="G128" s="4"/>
      <c r="H128" s="4"/>
      <c r="J128" s="4"/>
      <c r="K128" s="4"/>
      <c r="L128" s="4"/>
      <c r="M128" s="4"/>
      <c r="N128" s="4"/>
      <c r="O128" s="4"/>
      <c r="P128" s="4"/>
      <c r="Q128" s="4"/>
      <c r="R128" s="4"/>
      <c r="S128" s="4"/>
      <c r="T128" s="4"/>
      <c r="U128" s="4"/>
    </row>
    <row r="129" spans="3:21" x14ac:dyDescent="0.2">
      <c r="C129" s="4"/>
      <c r="D129" s="4"/>
      <c r="E129" s="4"/>
      <c r="F129" s="4"/>
      <c r="G129" s="4"/>
      <c r="H129" s="4"/>
      <c r="J129" s="4"/>
      <c r="K129" s="4"/>
      <c r="L129" s="4"/>
      <c r="M129" s="4"/>
      <c r="N129" s="4"/>
      <c r="O129" s="4"/>
      <c r="P129" s="4"/>
      <c r="Q129" s="4"/>
      <c r="R129" s="4"/>
      <c r="S129" s="4"/>
      <c r="T129" s="4"/>
      <c r="U129" s="4"/>
    </row>
    <row r="130" spans="3:21" x14ac:dyDescent="0.2">
      <c r="C130" s="4"/>
      <c r="D130" s="4"/>
      <c r="E130" s="4"/>
      <c r="F130" s="4"/>
      <c r="G130" s="4"/>
      <c r="H130" s="4"/>
      <c r="J130" s="4"/>
      <c r="K130" s="4"/>
      <c r="L130" s="4"/>
      <c r="M130" s="4"/>
      <c r="N130" s="4"/>
      <c r="O130" s="4"/>
      <c r="P130" s="4"/>
      <c r="Q130" s="4"/>
      <c r="R130" s="4"/>
      <c r="S130" s="4"/>
      <c r="T130" s="4"/>
      <c r="U130" s="4"/>
    </row>
    <row r="131" spans="3:21" x14ac:dyDescent="0.2">
      <c r="C131" s="4"/>
      <c r="D131" s="4"/>
      <c r="E131" s="4"/>
      <c r="F131" s="4"/>
      <c r="G131" s="4"/>
      <c r="H131" s="4"/>
      <c r="J131" s="4"/>
      <c r="K131" s="4"/>
      <c r="L131" s="4"/>
      <c r="M131" s="4"/>
      <c r="N131" s="4"/>
      <c r="O131" s="4"/>
      <c r="P131" s="4"/>
      <c r="Q131" s="4"/>
      <c r="R131" s="4"/>
      <c r="S131" s="4"/>
      <c r="T131" s="4"/>
      <c r="U131" s="4"/>
    </row>
    <row r="132" spans="3:21" x14ac:dyDescent="0.2">
      <c r="C132" s="4"/>
      <c r="D132" s="4"/>
      <c r="E132" s="4"/>
      <c r="F132" s="4"/>
      <c r="G132" s="4"/>
      <c r="H132" s="4"/>
      <c r="J132" s="4"/>
      <c r="K132" s="4"/>
      <c r="L132" s="4"/>
      <c r="M132" s="4"/>
      <c r="N132" s="4"/>
      <c r="O132" s="4"/>
      <c r="P132" s="4"/>
      <c r="Q132" s="4"/>
      <c r="R132" s="4"/>
      <c r="S132" s="4"/>
      <c r="T132" s="4"/>
      <c r="U132" s="4"/>
    </row>
    <row r="133" spans="3:21" x14ac:dyDescent="0.2">
      <c r="C133" s="4"/>
      <c r="D133" s="4"/>
      <c r="E133" s="4"/>
      <c r="F133" s="4"/>
      <c r="G133" s="4"/>
      <c r="H133" s="4"/>
      <c r="J133" s="4"/>
      <c r="K133" s="4"/>
      <c r="L133" s="4"/>
      <c r="M133" s="4"/>
      <c r="N133" s="4"/>
      <c r="O133" s="4"/>
      <c r="P133" s="4"/>
      <c r="Q133" s="4"/>
      <c r="R133" s="4"/>
      <c r="S133" s="4"/>
      <c r="T133" s="4"/>
      <c r="U133" s="4"/>
    </row>
    <row r="134" spans="3:21" x14ac:dyDescent="0.2">
      <c r="C134" s="4"/>
      <c r="D134" s="4"/>
      <c r="E134" s="4"/>
      <c r="F134" s="4"/>
      <c r="G134" s="4"/>
      <c r="H134" s="4"/>
      <c r="J134" s="4"/>
      <c r="K134" s="4"/>
      <c r="L134" s="4"/>
      <c r="M134" s="4"/>
      <c r="N134" s="4"/>
      <c r="O134" s="4"/>
      <c r="P134" s="4"/>
      <c r="Q134" s="4"/>
      <c r="R134" s="4"/>
      <c r="S134" s="4"/>
      <c r="T134" s="4"/>
      <c r="U134" s="4"/>
    </row>
    <row r="135" spans="3:21" x14ac:dyDescent="0.2">
      <c r="C135" s="4"/>
      <c r="D135" s="4"/>
      <c r="E135" s="4"/>
      <c r="F135" s="4"/>
      <c r="G135" s="4"/>
      <c r="H135" s="4"/>
      <c r="J135" s="4"/>
      <c r="K135" s="4"/>
      <c r="L135" s="4"/>
      <c r="M135" s="4"/>
      <c r="N135" s="4"/>
      <c r="O135" s="4"/>
      <c r="P135" s="4"/>
      <c r="Q135" s="4"/>
      <c r="R135" s="4"/>
      <c r="S135" s="4"/>
      <c r="T135" s="4"/>
      <c r="U135" s="4"/>
    </row>
    <row r="136" spans="3:21" x14ac:dyDescent="0.2">
      <c r="C136" s="4"/>
      <c r="D136" s="4"/>
      <c r="E136" s="4"/>
      <c r="F136" s="4"/>
      <c r="G136" s="4"/>
      <c r="H136" s="4"/>
      <c r="J136" s="4"/>
      <c r="K136" s="4"/>
      <c r="L136" s="4"/>
      <c r="M136" s="4"/>
      <c r="N136" s="4"/>
      <c r="O136" s="4"/>
      <c r="P136" s="4"/>
      <c r="Q136" s="4"/>
      <c r="R136" s="4"/>
      <c r="S136" s="4"/>
      <c r="T136" s="4"/>
      <c r="U136" s="4"/>
    </row>
    <row r="137" spans="3:21" x14ac:dyDescent="0.2">
      <c r="C137" s="4"/>
      <c r="D137" s="4"/>
      <c r="E137" s="4"/>
      <c r="F137" s="4"/>
      <c r="G137" s="4"/>
      <c r="H137" s="4"/>
      <c r="J137" s="4"/>
      <c r="K137" s="4"/>
      <c r="L137" s="4"/>
      <c r="M137" s="4"/>
      <c r="N137" s="4"/>
      <c r="O137" s="4"/>
      <c r="P137" s="4"/>
      <c r="Q137" s="4"/>
      <c r="R137" s="4"/>
      <c r="S137" s="4"/>
      <c r="T137" s="4"/>
      <c r="U137" s="4"/>
    </row>
    <row r="138" spans="3:21" x14ac:dyDescent="0.2">
      <c r="C138" s="4"/>
      <c r="D138" s="4"/>
      <c r="E138" s="4"/>
      <c r="F138" s="4"/>
      <c r="G138" s="4"/>
      <c r="H138" s="4"/>
      <c r="J138" s="4"/>
      <c r="K138" s="4"/>
      <c r="L138" s="4"/>
      <c r="M138" s="4"/>
      <c r="N138" s="4"/>
      <c r="O138" s="4"/>
      <c r="P138" s="4"/>
      <c r="Q138" s="4"/>
      <c r="R138" s="4"/>
      <c r="S138" s="4"/>
      <c r="T138" s="4"/>
      <c r="U138" s="4"/>
    </row>
    <row r="139" spans="3:21" x14ac:dyDescent="0.2">
      <c r="C139" s="4"/>
      <c r="D139" s="4"/>
      <c r="E139" s="4"/>
      <c r="F139" s="4"/>
      <c r="G139" s="4"/>
      <c r="H139" s="4"/>
      <c r="J139" s="4"/>
      <c r="K139" s="4"/>
      <c r="L139" s="4"/>
      <c r="M139" s="4"/>
      <c r="N139" s="4"/>
      <c r="O139" s="4"/>
      <c r="P139" s="4"/>
      <c r="Q139" s="4"/>
      <c r="R139" s="4"/>
      <c r="S139" s="4"/>
      <c r="T139" s="4"/>
      <c r="U139" s="4"/>
    </row>
    <row r="140" spans="3:21" x14ac:dyDescent="0.2">
      <c r="C140" s="4"/>
      <c r="D140" s="4"/>
      <c r="E140" s="4"/>
      <c r="F140" s="4"/>
      <c r="G140" s="4"/>
      <c r="H140" s="4"/>
      <c r="J140" s="4"/>
      <c r="K140" s="4"/>
      <c r="L140" s="4"/>
      <c r="M140" s="4"/>
      <c r="N140" s="4"/>
      <c r="O140" s="4"/>
      <c r="P140" s="4"/>
      <c r="Q140" s="4"/>
      <c r="R140" s="4"/>
      <c r="S140" s="4"/>
      <c r="T140" s="4"/>
      <c r="U140" s="4"/>
    </row>
    <row r="141" spans="3:21" x14ac:dyDescent="0.2">
      <c r="C141" s="4"/>
      <c r="D141" s="4"/>
      <c r="E141" s="4"/>
      <c r="F141" s="4"/>
      <c r="G141" s="4"/>
      <c r="H141" s="4"/>
      <c r="J141" s="4"/>
      <c r="K141" s="4"/>
      <c r="L141" s="4"/>
      <c r="M141" s="4"/>
      <c r="N141" s="4"/>
      <c r="O141" s="4"/>
      <c r="P141" s="4"/>
      <c r="Q141" s="4"/>
      <c r="R141" s="4"/>
      <c r="S141" s="4"/>
      <c r="T141" s="4"/>
      <c r="U141" s="4"/>
    </row>
    <row r="142" spans="3:21" x14ac:dyDescent="0.2">
      <c r="C142" s="4"/>
      <c r="D142" s="4"/>
      <c r="E142" s="4"/>
      <c r="F142" s="4"/>
      <c r="G142" s="4"/>
      <c r="H142" s="4"/>
      <c r="J142" s="4"/>
      <c r="K142" s="4"/>
      <c r="L142" s="4"/>
      <c r="M142" s="4"/>
      <c r="N142" s="4"/>
      <c r="O142" s="4"/>
      <c r="P142" s="4"/>
      <c r="Q142" s="4"/>
      <c r="R142" s="4"/>
      <c r="S142" s="4"/>
      <c r="T142" s="4"/>
      <c r="U142" s="4"/>
    </row>
    <row r="143" spans="3:21" x14ac:dyDescent="0.2">
      <c r="C143" s="4"/>
      <c r="D143" s="4"/>
      <c r="E143" s="4"/>
      <c r="F143" s="4"/>
      <c r="G143" s="4"/>
      <c r="H143" s="4"/>
      <c r="J143" s="4"/>
      <c r="K143" s="4"/>
      <c r="L143" s="4"/>
      <c r="M143" s="4"/>
      <c r="N143" s="4"/>
      <c r="O143" s="4"/>
      <c r="P143" s="4"/>
      <c r="Q143" s="4"/>
      <c r="R143" s="4"/>
      <c r="S143" s="4"/>
      <c r="T143" s="4"/>
      <c r="U143" s="4"/>
    </row>
    <row r="144" spans="3:21" x14ac:dyDescent="0.2">
      <c r="C144" s="4"/>
      <c r="D144" s="4"/>
      <c r="E144" s="4"/>
      <c r="F144" s="4"/>
      <c r="G144" s="4"/>
      <c r="H144" s="4"/>
      <c r="J144" s="4"/>
      <c r="K144" s="4"/>
      <c r="L144" s="4"/>
      <c r="M144" s="4"/>
      <c r="N144" s="4"/>
      <c r="O144" s="4"/>
      <c r="P144" s="4"/>
      <c r="Q144" s="4"/>
      <c r="R144" s="4"/>
      <c r="S144" s="4"/>
      <c r="T144" s="4"/>
      <c r="U144" s="4"/>
    </row>
    <row r="145" spans="3:21" x14ac:dyDescent="0.2">
      <c r="C145" s="4"/>
      <c r="D145" s="4"/>
      <c r="E145" s="4"/>
      <c r="F145" s="4"/>
      <c r="G145" s="4"/>
      <c r="H145" s="4"/>
      <c r="J145" s="4"/>
      <c r="K145" s="4"/>
      <c r="L145" s="4"/>
      <c r="M145" s="4"/>
      <c r="N145" s="4"/>
      <c r="O145" s="4"/>
      <c r="P145" s="4"/>
      <c r="Q145" s="4"/>
      <c r="R145" s="4"/>
      <c r="S145" s="4"/>
      <c r="T145" s="4"/>
      <c r="U145" s="4"/>
    </row>
    <row r="146" spans="3:21" x14ac:dyDescent="0.2">
      <c r="C146" s="4"/>
      <c r="D146" s="4"/>
      <c r="E146" s="4"/>
      <c r="F146" s="4"/>
      <c r="G146" s="4"/>
      <c r="H146" s="4"/>
      <c r="J146" s="4"/>
      <c r="K146" s="4"/>
      <c r="L146" s="4"/>
      <c r="M146" s="4"/>
      <c r="N146" s="4"/>
      <c r="O146" s="4"/>
      <c r="P146" s="4"/>
      <c r="Q146" s="4"/>
      <c r="R146" s="4"/>
      <c r="S146" s="4"/>
      <c r="T146" s="4"/>
      <c r="U146" s="4"/>
    </row>
    <row r="147" spans="3:21" x14ac:dyDescent="0.2">
      <c r="C147" s="4"/>
      <c r="D147" s="4"/>
      <c r="E147" s="4"/>
      <c r="F147" s="4"/>
      <c r="G147" s="4"/>
      <c r="H147" s="4"/>
      <c r="J147" s="4"/>
      <c r="K147" s="4"/>
      <c r="L147" s="4"/>
      <c r="M147" s="4"/>
      <c r="N147" s="4"/>
      <c r="O147" s="4"/>
      <c r="P147" s="4"/>
      <c r="Q147" s="4"/>
      <c r="R147" s="4"/>
      <c r="S147" s="4"/>
      <c r="T147" s="4"/>
      <c r="U147" s="4"/>
    </row>
    <row r="148" spans="3:21" x14ac:dyDescent="0.2">
      <c r="C148" s="4"/>
      <c r="D148" s="4"/>
      <c r="E148" s="4"/>
      <c r="F148" s="4"/>
      <c r="G148" s="4"/>
      <c r="H148" s="4"/>
      <c r="J148" s="4"/>
      <c r="K148" s="4"/>
      <c r="L148" s="4"/>
      <c r="M148" s="4"/>
      <c r="N148" s="4"/>
      <c r="O148" s="4"/>
      <c r="P148" s="4"/>
      <c r="Q148" s="4"/>
      <c r="R148" s="4"/>
      <c r="S148" s="4"/>
      <c r="T148" s="4"/>
      <c r="U148" s="4"/>
    </row>
    <row r="149" spans="3:21" x14ac:dyDescent="0.2">
      <c r="C149" s="4"/>
      <c r="D149" s="4"/>
      <c r="E149" s="4"/>
      <c r="F149" s="4"/>
      <c r="G149" s="4"/>
      <c r="H149" s="4"/>
      <c r="J149" s="4"/>
      <c r="K149" s="4"/>
      <c r="L149" s="4"/>
      <c r="M149" s="4"/>
      <c r="N149" s="4"/>
      <c r="O149" s="4"/>
      <c r="P149" s="4"/>
      <c r="Q149" s="4"/>
      <c r="R149" s="4"/>
      <c r="S149" s="4"/>
      <c r="T149" s="4"/>
      <c r="U149" s="4"/>
    </row>
    <row r="150" spans="3:21" x14ac:dyDescent="0.2">
      <c r="C150" s="4"/>
      <c r="D150" s="4"/>
      <c r="E150" s="4"/>
      <c r="F150" s="4"/>
      <c r="G150" s="4"/>
      <c r="H150" s="4"/>
      <c r="J150" s="4"/>
      <c r="K150" s="4"/>
      <c r="L150" s="4"/>
      <c r="M150" s="4"/>
      <c r="N150" s="4"/>
      <c r="O150" s="4"/>
      <c r="P150" s="4"/>
      <c r="Q150" s="4"/>
      <c r="R150" s="4"/>
      <c r="S150" s="4"/>
      <c r="T150" s="4"/>
      <c r="U150" s="4"/>
    </row>
    <row r="151" spans="3:21" x14ac:dyDescent="0.2">
      <c r="C151" s="4"/>
      <c r="D151" s="4"/>
      <c r="E151" s="4"/>
      <c r="F151" s="4"/>
      <c r="G151" s="4"/>
      <c r="H151" s="4"/>
      <c r="J151" s="4"/>
      <c r="K151" s="4"/>
      <c r="L151" s="4"/>
      <c r="M151" s="4"/>
      <c r="N151" s="4"/>
      <c r="O151" s="4"/>
      <c r="P151" s="4"/>
      <c r="Q151" s="4"/>
      <c r="R151" s="4"/>
      <c r="S151" s="4"/>
      <c r="T151" s="4"/>
      <c r="U151" s="4"/>
    </row>
    <row r="152" spans="3:21" x14ac:dyDescent="0.2">
      <c r="C152" s="4"/>
      <c r="D152" s="4"/>
      <c r="E152" s="4"/>
      <c r="F152" s="4"/>
      <c r="G152" s="4"/>
      <c r="H152" s="4"/>
      <c r="J152" s="4"/>
      <c r="K152" s="4"/>
      <c r="L152" s="4"/>
      <c r="M152" s="4"/>
      <c r="N152" s="4"/>
      <c r="O152" s="4"/>
      <c r="P152" s="4"/>
      <c r="Q152" s="4"/>
      <c r="R152" s="4"/>
      <c r="S152" s="4"/>
      <c r="T152" s="4"/>
      <c r="U152" s="4"/>
    </row>
    <row r="153" spans="3:21" x14ac:dyDescent="0.2">
      <c r="C153" s="4"/>
      <c r="D153" s="4"/>
      <c r="E153" s="4"/>
      <c r="F153" s="4"/>
      <c r="G153" s="4"/>
      <c r="H153" s="4"/>
      <c r="J153" s="4"/>
      <c r="K153" s="4"/>
      <c r="L153" s="4"/>
      <c r="M153" s="4"/>
      <c r="N153" s="4"/>
      <c r="O153" s="4"/>
      <c r="P153" s="4"/>
      <c r="Q153" s="4"/>
      <c r="R153" s="4"/>
      <c r="S153" s="4"/>
      <c r="T153" s="4"/>
      <c r="U153" s="4"/>
    </row>
    <row r="154" spans="3:21" x14ac:dyDescent="0.2">
      <c r="C154" s="4"/>
      <c r="D154" s="4"/>
      <c r="E154" s="4"/>
      <c r="F154" s="4"/>
      <c r="G154" s="4"/>
      <c r="H154" s="4"/>
      <c r="J154" s="4"/>
      <c r="K154" s="4"/>
      <c r="L154" s="4"/>
      <c r="M154" s="4"/>
      <c r="N154" s="4"/>
      <c r="O154" s="4"/>
      <c r="P154" s="4"/>
      <c r="Q154" s="4"/>
      <c r="R154" s="4"/>
      <c r="S154" s="4"/>
      <c r="T154" s="4"/>
      <c r="U154" s="4"/>
    </row>
    <row r="155" spans="3:21" x14ac:dyDescent="0.2">
      <c r="C155" s="4"/>
      <c r="D155" s="4"/>
      <c r="E155" s="4"/>
      <c r="F155" s="4"/>
      <c r="G155" s="4"/>
      <c r="H155" s="4"/>
      <c r="J155" s="4"/>
      <c r="K155" s="4"/>
      <c r="L155" s="4"/>
      <c r="M155" s="4"/>
      <c r="N155" s="4"/>
      <c r="O155" s="4"/>
      <c r="P155" s="4"/>
      <c r="Q155" s="4"/>
      <c r="R155" s="4"/>
      <c r="S155" s="4"/>
      <c r="T155" s="4"/>
      <c r="U155" s="4"/>
    </row>
    <row r="156" spans="3:21" x14ac:dyDescent="0.2">
      <c r="C156" s="4"/>
      <c r="D156" s="4"/>
      <c r="E156" s="4"/>
      <c r="F156" s="4"/>
      <c r="G156" s="4"/>
      <c r="H156" s="4"/>
      <c r="J156" s="4"/>
      <c r="K156" s="4"/>
      <c r="L156" s="4"/>
      <c r="M156" s="4"/>
      <c r="N156" s="4"/>
      <c r="O156" s="4"/>
      <c r="P156" s="4"/>
      <c r="Q156" s="4"/>
      <c r="R156" s="4"/>
      <c r="S156" s="4"/>
      <c r="T156" s="4"/>
      <c r="U156" s="4"/>
    </row>
    <row r="161" s="4" customFormat="1" x14ac:dyDescent="0.2"/>
  </sheetData>
  <mergeCells count="89">
    <mergeCell ref="A4:A5"/>
    <mergeCell ref="C4:C5"/>
    <mergeCell ref="D4:D5"/>
    <mergeCell ref="E4:E5"/>
    <mergeCell ref="F4:F5"/>
    <mergeCell ref="R1:S1"/>
    <mergeCell ref="T1:T2"/>
    <mergeCell ref="U1:U2"/>
    <mergeCell ref="O1:O2"/>
    <mergeCell ref="G1:I2"/>
    <mergeCell ref="J1:L1"/>
    <mergeCell ref="M1:N1"/>
    <mergeCell ref="C15:C17"/>
    <mergeCell ref="D15:D17"/>
    <mergeCell ref="E15:E17"/>
    <mergeCell ref="P1:P2"/>
    <mergeCell ref="Q1:Q2"/>
    <mergeCell ref="G4:G5"/>
    <mergeCell ref="H4:H5"/>
    <mergeCell ref="D9:D11"/>
    <mergeCell ref="E9:E11"/>
    <mergeCell ref="F9:F11"/>
    <mergeCell ref="C12:C14"/>
    <mergeCell ref="D12:D14"/>
    <mergeCell ref="E12:E14"/>
    <mergeCell ref="F12:F14"/>
    <mergeCell ref="F15:F17"/>
    <mergeCell ref="A18:A23"/>
    <mergeCell ref="C18:C20"/>
    <mergeCell ref="D18:D20"/>
    <mergeCell ref="E18:E20"/>
    <mergeCell ref="F18:F20"/>
    <mergeCell ref="C21:C23"/>
    <mergeCell ref="D21:D23"/>
    <mergeCell ref="E21:E23"/>
    <mergeCell ref="F21:F23"/>
    <mergeCell ref="A6:A17"/>
    <mergeCell ref="C6:C8"/>
    <mergeCell ref="D6:D8"/>
    <mergeCell ref="E6:E8"/>
    <mergeCell ref="F6:F8"/>
    <mergeCell ref="C9:C11"/>
    <mergeCell ref="F38:F41"/>
    <mergeCell ref="A24:A29"/>
    <mergeCell ref="C24:C26"/>
    <mergeCell ref="D24:D26"/>
    <mergeCell ref="E24:E26"/>
    <mergeCell ref="F24:F26"/>
    <mergeCell ref="C27:C29"/>
    <mergeCell ref="D27:D29"/>
    <mergeCell ref="E27:E29"/>
    <mergeCell ref="F27:F29"/>
    <mergeCell ref="F30:F33"/>
    <mergeCell ref="C34:C37"/>
    <mergeCell ref="D34:D37"/>
    <mergeCell ref="E34:E37"/>
    <mergeCell ref="F34:F37"/>
    <mergeCell ref="C50:C52"/>
    <mergeCell ref="D50:D52"/>
    <mergeCell ref="E50:E52"/>
    <mergeCell ref="A30:A41"/>
    <mergeCell ref="C30:C33"/>
    <mergeCell ref="D30:D33"/>
    <mergeCell ref="E30:E33"/>
    <mergeCell ref="C38:C41"/>
    <mergeCell ref="D38:D41"/>
    <mergeCell ref="E38:E41"/>
    <mergeCell ref="E45:E46"/>
    <mergeCell ref="F45:F46"/>
    <mergeCell ref="C47:C49"/>
    <mergeCell ref="D47:D49"/>
    <mergeCell ref="E47:E49"/>
    <mergeCell ref="F47:F49"/>
    <mergeCell ref="C58:G58"/>
    <mergeCell ref="C59:G59"/>
    <mergeCell ref="C60:G60"/>
    <mergeCell ref="F50:F52"/>
    <mergeCell ref="A53:A55"/>
    <mergeCell ref="C53:C55"/>
    <mergeCell ref="D53:D55"/>
    <mergeCell ref="E53:E55"/>
    <mergeCell ref="F53:F55"/>
    <mergeCell ref="A42:A52"/>
    <mergeCell ref="C42:C44"/>
    <mergeCell ref="D42:D44"/>
    <mergeCell ref="E42:E44"/>
    <mergeCell ref="F42:F44"/>
    <mergeCell ref="C45:C46"/>
    <mergeCell ref="D45:D46"/>
  </mergeCells>
  <conditionalFormatting sqref="J30:J33">
    <cfRule type="duplicateValues" dxfId="1435" priority="178"/>
  </conditionalFormatting>
  <conditionalFormatting sqref="J21:J23">
    <cfRule type="duplicateValues" dxfId="1434" priority="177"/>
  </conditionalFormatting>
  <conditionalFormatting sqref="J24:J26">
    <cfRule type="duplicateValues" dxfId="1433" priority="176"/>
  </conditionalFormatting>
  <conditionalFormatting sqref="J38:J41">
    <cfRule type="duplicateValues" dxfId="1432" priority="175"/>
  </conditionalFormatting>
  <conditionalFormatting sqref="J34:J37">
    <cfRule type="duplicateValues" dxfId="1431" priority="174"/>
  </conditionalFormatting>
  <conditionalFormatting sqref="J6:J8">
    <cfRule type="duplicateValues" dxfId="1430" priority="173"/>
  </conditionalFormatting>
  <conditionalFormatting sqref="J15:J17">
    <cfRule type="duplicateValues" dxfId="1429" priority="179"/>
  </conditionalFormatting>
  <conditionalFormatting sqref="J47:J49">
    <cfRule type="duplicateValues" dxfId="1428" priority="172"/>
  </conditionalFormatting>
  <conditionalFormatting sqref="K30:K33">
    <cfRule type="duplicateValues" dxfId="1427" priority="170"/>
  </conditionalFormatting>
  <conditionalFormatting sqref="K21:K23">
    <cfRule type="duplicateValues" dxfId="1426" priority="169"/>
  </conditionalFormatting>
  <conditionalFormatting sqref="K24:K26">
    <cfRule type="duplicateValues" dxfId="1425" priority="168"/>
  </conditionalFormatting>
  <conditionalFormatting sqref="K38:K41">
    <cfRule type="duplicateValues" dxfId="1424" priority="167"/>
  </conditionalFormatting>
  <conditionalFormatting sqref="K34:K37">
    <cfRule type="duplicateValues" dxfId="1423" priority="166"/>
  </conditionalFormatting>
  <conditionalFormatting sqref="K6:K8">
    <cfRule type="duplicateValues" dxfId="1422" priority="165"/>
  </conditionalFormatting>
  <conditionalFormatting sqref="K15:K17">
    <cfRule type="duplicateValues" dxfId="1421" priority="171"/>
  </conditionalFormatting>
  <conditionalFormatting sqref="K47:K49">
    <cfRule type="duplicateValues" dxfId="1420" priority="164"/>
  </conditionalFormatting>
  <conditionalFormatting sqref="L30:L33">
    <cfRule type="duplicateValues" dxfId="1419" priority="161"/>
  </conditionalFormatting>
  <conditionalFormatting sqref="L21:L23">
    <cfRule type="duplicateValues" dxfId="1418" priority="160"/>
  </conditionalFormatting>
  <conditionalFormatting sqref="L24:L26">
    <cfRule type="duplicateValues" dxfId="1417" priority="159"/>
  </conditionalFormatting>
  <conditionalFormatting sqref="L38:L41">
    <cfRule type="duplicateValues" dxfId="1416" priority="158"/>
  </conditionalFormatting>
  <conditionalFormatting sqref="L34:L37">
    <cfRule type="duplicateValues" dxfId="1415" priority="157"/>
  </conditionalFormatting>
  <conditionalFormatting sqref="L6:L8">
    <cfRule type="duplicateValues" dxfId="1414" priority="156"/>
  </conditionalFormatting>
  <conditionalFormatting sqref="L15:L17">
    <cfRule type="duplicateValues" dxfId="1413" priority="162"/>
  </conditionalFormatting>
  <conditionalFormatting sqref="L53:L55">
    <cfRule type="duplicateValues" dxfId="1412" priority="154"/>
    <cfRule type="duplicateValues" dxfId="1411" priority="163"/>
  </conditionalFormatting>
  <conditionalFormatting sqref="L47:L49">
    <cfRule type="duplicateValues" dxfId="1410" priority="155"/>
  </conditionalFormatting>
  <conditionalFormatting sqref="M30:M33">
    <cfRule type="duplicateValues" dxfId="1409" priority="151"/>
  </conditionalFormatting>
  <conditionalFormatting sqref="M21:M23">
    <cfRule type="duplicateValues" dxfId="1408" priority="150"/>
  </conditionalFormatting>
  <conditionalFormatting sqref="M24:M26">
    <cfRule type="duplicateValues" dxfId="1407" priority="149"/>
  </conditionalFormatting>
  <conditionalFormatting sqref="M38:M41">
    <cfRule type="duplicateValues" dxfId="1406" priority="148"/>
  </conditionalFormatting>
  <conditionalFormatting sqref="M34:M37">
    <cfRule type="duplicateValues" dxfId="1405" priority="147"/>
  </conditionalFormatting>
  <conditionalFormatting sqref="M6:M8">
    <cfRule type="duplicateValues" dxfId="1404" priority="146"/>
  </conditionalFormatting>
  <conditionalFormatting sqref="M15:M17">
    <cfRule type="duplicateValues" dxfId="1403" priority="152"/>
  </conditionalFormatting>
  <conditionalFormatting sqref="M53:M55">
    <cfRule type="duplicateValues" dxfId="1402" priority="144"/>
    <cfRule type="duplicateValues" dxfId="1401" priority="153"/>
  </conditionalFormatting>
  <conditionalFormatting sqref="M47:M49">
    <cfRule type="duplicateValues" dxfId="1400" priority="145"/>
  </conditionalFormatting>
  <conditionalFormatting sqref="N30:N33">
    <cfRule type="duplicateValues" dxfId="1399" priority="141"/>
  </conditionalFormatting>
  <conditionalFormatting sqref="N21:N23">
    <cfRule type="duplicateValues" dxfId="1398" priority="140"/>
  </conditionalFormatting>
  <conditionalFormatting sqref="N24:N26">
    <cfRule type="duplicateValues" dxfId="1397" priority="139"/>
  </conditionalFormatting>
  <conditionalFormatting sqref="N38:N41">
    <cfRule type="duplicateValues" dxfId="1396" priority="138"/>
  </conditionalFormatting>
  <conditionalFormatting sqref="N34:N37">
    <cfRule type="duplicateValues" dxfId="1395" priority="137"/>
  </conditionalFormatting>
  <conditionalFormatting sqref="N6:N8">
    <cfRule type="duplicateValues" dxfId="1394" priority="136"/>
  </conditionalFormatting>
  <conditionalFormatting sqref="N15:N17">
    <cfRule type="duplicateValues" dxfId="1393" priority="142"/>
  </conditionalFormatting>
  <conditionalFormatting sqref="N53:N55">
    <cfRule type="duplicateValues" dxfId="1392" priority="134"/>
    <cfRule type="duplicateValues" dxfId="1391" priority="143"/>
  </conditionalFormatting>
  <conditionalFormatting sqref="N47:N49">
    <cfRule type="duplicateValues" dxfId="1390" priority="135"/>
  </conditionalFormatting>
  <conditionalFormatting sqref="J42:J44">
    <cfRule type="duplicateValues" dxfId="1389" priority="180"/>
  </conditionalFormatting>
  <conditionalFormatting sqref="K42:K44">
    <cfRule type="duplicateValues" dxfId="1388" priority="181"/>
  </conditionalFormatting>
  <conditionalFormatting sqref="L42:L44">
    <cfRule type="duplicateValues" dxfId="1387" priority="182"/>
  </conditionalFormatting>
  <conditionalFormatting sqref="M42:M44">
    <cfRule type="duplicateValues" dxfId="1386" priority="183"/>
  </conditionalFormatting>
  <conditionalFormatting sqref="N42:N44">
    <cfRule type="duplicateValues" dxfId="1385" priority="184"/>
  </conditionalFormatting>
  <conditionalFormatting sqref="J18:J20">
    <cfRule type="duplicateValues" dxfId="1384" priority="185"/>
  </conditionalFormatting>
  <conditionalFormatting sqref="K18:K20">
    <cfRule type="duplicateValues" dxfId="1383" priority="186"/>
  </conditionalFormatting>
  <conditionalFormatting sqref="L18:L20">
    <cfRule type="duplicateValues" dxfId="1382" priority="187"/>
  </conditionalFormatting>
  <conditionalFormatting sqref="M18:M20">
    <cfRule type="duplicateValues" dxfId="1381" priority="188"/>
  </conditionalFormatting>
  <conditionalFormatting sqref="N18:N20">
    <cfRule type="duplicateValues" dxfId="1380" priority="189"/>
  </conditionalFormatting>
  <conditionalFormatting sqref="J9:J11">
    <cfRule type="duplicateValues" dxfId="1379" priority="190"/>
  </conditionalFormatting>
  <conditionalFormatting sqref="K9:K11">
    <cfRule type="duplicateValues" dxfId="1378" priority="191"/>
  </conditionalFormatting>
  <conditionalFormatting sqref="L9:L11">
    <cfRule type="duplicateValues" dxfId="1377" priority="192"/>
  </conditionalFormatting>
  <conditionalFormatting sqref="M9:M11">
    <cfRule type="duplicateValues" dxfId="1376" priority="193"/>
  </conditionalFormatting>
  <conditionalFormatting sqref="N9:N11">
    <cfRule type="duplicateValues" dxfId="1375" priority="194"/>
  </conditionalFormatting>
  <conditionalFormatting sqref="J12:J14">
    <cfRule type="duplicateValues" dxfId="1374" priority="195"/>
  </conditionalFormatting>
  <conditionalFormatting sqref="K12:K14">
    <cfRule type="duplicateValues" dxfId="1373" priority="196"/>
  </conditionalFormatting>
  <conditionalFormatting sqref="L12:L14">
    <cfRule type="duplicateValues" dxfId="1372" priority="197"/>
  </conditionalFormatting>
  <conditionalFormatting sqref="M12:M14">
    <cfRule type="duplicateValues" dxfId="1371" priority="198"/>
  </conditionalFormatting>
  <conditionalFormatting sqref="N12:N14">
    <cfRule type="duplicateValues" dxfId="1370" priority="199"/>
  </conditionalFormatting>
  <conditionalFormatting sqref="J45:J46">
    <cfRule type="duplicateValues" dxfId="1369" priority="133"/>
  </conditionalFormatting>
  <conditionalFormatting sqref="K45:K46">
    <cfRule type="duplicateValues" dxfId="1368" priority="132"/>
  </conditionalFormatting>
  <conditionalFormatting sqref="L45:L46">
    <cfRule type="duplicateValues" dxfId="1367" priority="131"/>
  </conditionalFormatting>
  <conditionalFormatting sqref="M45:M46">
    <cfRule type="duplicateValues" dxfId="1366" priority="130"/>
  </conditionalFormatting>
  <conditionalFormatting sqref="N45:N46">
    <cfRule type="duplicateValues" dxfId="1365" priority="129"/>
  </conditionalFormatting>
  <conditionalFormatting sqref="J27:J29">
    <cfRule type="duplicateValues" dxfId="1364" priority="200"/>
  </conditionalFormatting>
  <conditionalFormatting sqref="K27:K29">
    <cfRule type="duplicateValues" dxfId="1363" priority="201"/>
  </conditionalFormatting>
  <conditionalFormatting sqref="L27:L29">
    <cfRule type="duplicateValues" dxfId="1362" priority="202"/>
  </conditionalFormatting>
  <conditionalFormatting sqref="M27:M29">
    <cfRule type="duplicateValues" dxfId="1361" priority="203"/>
  </conditionalFormatting>
  <conditionalFormatting sqref="N27:N29">
    <cfRule type="duplicateValues" dxfId="1360" priority="204"/>
  </conditionalFormatting>
  <conditionalFormatting sqref="J50:J52">
    <cfRule type="duplicateValues" dxfId="1359" priority="128"/>
  </conditionalFormatting>
  <conditionalFormatting sqref="K50:K52">
    <cfRule type="duplicateValues" dxfId="1358" priority="127"/>
  </conditionalFormatting>
  <conditionalFormatting sqref="L50:L52">
    <cfRule type="duplicateValues" dxfId="1357" priority="126"/>
  </conditionalFormatting>
  <conditionalFormatting sqref="M50:M52">
    <cfRule type="duplicateValues" dxfId="1356" priority="125"/>
  </conditionalFormatting>
  <conditionalFormatting sqref="N50:N52">
    <cfRule type="duplicateValues" dxfId="1355" priority="124"/>
  </conditionalFormatting>
  <conditionalFormatting sqref="J53:J55">
    <cfRule type="duplicateValues" dxfId="1354" priority="122"/>
    <cfRule type="duplicateValues" dxfId="1353" priority="123"/>
  </conditionalFormatting>
  <conditionalFormatting sqref="K53:K55">
    <cfRule type="duplicateValues" dxfId="1352" priority="120"/>
    <cfRule type="duplicateValues" dxfId="1351" priority="121"/>
  </conditionalFormatting>
  <conditionalFormatting sqref="U30:U33">
    <cfRule type="duplicateValues" dxfId="1350" priority="112"/>
  </conditionalFormatting>
  <conditionalFormatting sqref="U21:U23">
    <cfRule type="duplicateValues" dxfId="1349" priority="111"/>
  </conditionalFormatting>
  <conditionalFormatting sqref="U24:U26">
    <cfRule type="duplicateValues" dxfId="1348" priority="110"/>
  </conditionalFormatting>
  <conditionalFormatting sqref="U38:U41">
    <cfRule type="duplicateValues" dxfId="1347" priority="109"/>
  </conditionalFormatting>
  <conditionalFormatting sqref="U34:U37">
    <cfRule type="duplicateValues" dxfId="1346" priority="108"/>
  </conditionalFormatting>
  <conditionalFormatting sqref="U6:U8">
    <cfRule type="duplicateValues" dxfId="1345" priority="107"/>
  </conditionalFormatting>
  <conditionalFormatting sqref="U15:U17">
    <cfRule type="duplicateValues" dxfId="1344" priority="113"/>
  </conditionalFormatting>
  <conditionalFormatting sqref="U53:U55">
    <cfRule type="duplicateValues" dxfId="1343" priority="105"/>
    <cfRule type="duplicateValues" dxfId="1342" priority="114"/>
  </conditionalFormatting>
  <conditionalFormatting sqref="U47:U49">
    <cfRule type="duplicateValues" dxfId="1341" priority="106"/>
  </conditionalFormatting>
  <conditionalFormatting sqref="U42:U44">
    <cfRule type="duplicateValues" dxfId="1340" priority="115"/>
  </conditionalFormatting>
  <conditionalFormatting sqref="U18:U20">
    <cfRule type="duplicateValues" dxfId="1339" priority="116"/>
  </conditionalFormatting>
  <conditionalFormatting sqref="U9:U11">
    <cfRule type="duplicateValues" dxfId="1338" priority="117"/>
  </conditionalFormatting>
  <conditionalFormatting sqref="U12:U14">
    <cfRule type="duplicateValues" dxfId="1337" priority="118"/>
  </conditionalFormatting>
  <conditionalFormatting sqref="U45:U46">
    <cfRule type="duplicateValues" dxfId="1336" priority="104"/>
  </conditionalFormatting>
  <conditionalFormatting sqref="U27:U29">
    <cfRule type="duplicateValues" dxfId="1335" priority="119"/>
  </conditionalFormatting>
  <conditionalFormatting sqref="U50:U52">
    <cfRule type="duplicateValues" dxfId="1334" priority="103"/>
  </conditionalFormatting>
  <conditionalFormatting sqref="S50:S52">
    <cfRule type="duplicateValues" dxfId="1333" priority="69"/>
  </conditionalFormatting>
  <conditionalFormatting sqref="R30:R33">
    <cfRule type="duplicateValues" dxfId="1332" priority="90"/>
  </conditionalFormatting>
  <conditionalFormatting sqref="R21:R23">
    <cfRule type="duplicateValues" dxfId="1331" priority="89"/>
  </conditionalFormatting>
  <conditionalFormatting sqref="R24:R26">
    <cfRule type="duplicateValues" dxfId="1330" priority="88"/>
  </conditionalFormatting>
  <conditionalFormatting sqref="R38:R41">
    <cfRule type="duplicateValues" dxfId="1329" priority="87"/>
  </conditionalFormatting>
  <conditionalFormatting sqref="R34:R37">
    <cfRule type="duplicateValues" dxfId="1328" priority="86"/>
  </conditionalFormatting>
  <conditionalFormatting sqref="R6:R8">
    <cfRule type="duplicateValues" dxfId="1327" priority="85"/>
  </conditionalFormatting>
  <conditionalFormatting sqref="R15:R17">
    <cfRule type="duplicateValues" dxfId="1326" priority="91"/>
  </conditionalFormatting>
  <conditionalFormatting sqref="R53:R55">
    <cfRule type="duplicateValues" dxfId="1325" priority="83"/>
    <cfRule type="duplicateValues" dxfId="1324" priority="92"/>
  </conditionalFormatting>
  <conditionalFormatting sqref="R47:R49">
    <cfRule type="duplicateValues" dxfId="1323" priority="84"/>
  </conditionalFormatting>
  <conditionalFormatting sqref="S30:S33">
    <cfRule type="duplicateValues" dxfId="1322" priority="80"/>
  </conditionalFormatting>
  <conditionalFormatting sqref="S21:S23">
    <cfRule type="duplicateValues" dxfId="1321" priority="79"/>
  </conditionalFormatting>
  <conditionalFormatting sqref="S24:S26">
    <cfRule type="duplicateValues" dxfId="1320" priority="78"/>
  </conditionalFormatting>
  <conditionalFormatting sqref="S38:S41">
    <cfRule type="duplicateValues" dxfId="1319" priority="77"/>
  </conditionalFormatting>
  <conditionalFormatting sqref="S34:S37">
    <cfRule type="duplicateValues" dxfId="1318" priority="76"/>
  </conditionalFormatting>
  <conditionalFormatting sqref="S6:S8">
    <cfRule type="duplicateValues" dxfId="1317" priority="75"/>
  </conditionalFormatting>
  <conditionalFormatting sqref="S15:S17">
    <cfRule type="duplicateValues" dxfId="1316" priority="81"/>
  </conditionalFormatting>
  <conditionalFormatting sqref="S53:S55">
    <cfRule type="duplicateValues" dxfId="1315" priority="73"/>
    <cfRule type="duplicateValues" dxfId="1314" priority="82"/>
  </conditionalFormatting>
  <conditionalFormatting sqref="S47:S49">
    <cfRule type="duplicateValues" dxfId="1313" priority="74"/>
  </conditionalFormatting>
  <conditionalFormatting sqref="R42:R44">
    <cfRule type="duplicateValues" dxfId="1312" priority="93"/>
  </conditionalFormatting>
  <conditionalFormatting sqref="S42:S44">
    <cfRule type="duplicateValues" dxfId="1311" priority="94"/>
  </conditionalFormatting>
  <conditionalFormatting sqref="R18:R20">
    <cfRule type="duplicateValues" dxfId="1310" priority="95"/>
  </conditionalFormatting>
  <conditionalFormatting sqref="S18:S20">
    <cfRule type="duplicateValues" dxfId="1309" priority="96"/>
  </conditionalFormatting>
  <conditionalFormatting sqref="R9:R11">
    <cfRule type="duplicateValues" dxfId="1308" priority="97"/>
  </conditionalFormatting>
  <conditionalFormatting sqref="S9:S11">
    <cfRule type="duplicateValues" dxfId="1307" priority="98"/>
  </conditionalFormatting>
  <conditionalFormatting sqref="R12:R14">
    <cfRule type="duplicateValues" dxfId="1306" priority="99"/>
  </conditionalFormatting>
  <conditionalFormatting sqref="S12:S14">
    <cfRule type="duplicateValues" dxfId="1305" priority="100"/>
  </conditionalFormatting>
  <conditionalFormatting sqref="R45:R46">
    <cfRule type="duplicateValues" dxfId="1304" priority="72"/>
  </conditionalFormatting>
  <conditionalFormatting sqref="S45:S46">
    <cfRule type="duplicateValues" dxfId="1303" priority="71"/>
  </conditionalFormatting>
  <conditionalFormatting sqref="R27:R29">
    <cfRule type="duplicateValues" dxfId="1302" priority="101"/>
  </conditionalFormatting>
  <conditionalFormatting sqref="S27:S29">
    <cfRule type="duplicateValues" dxfId="1301" priority="102"/>
  </conditionalFormatting>
  <conditionalFormatting sqref="R50:R52">
    <cfRule type="duplicateValues" dxfId="1300" priority="70"/>
  </conditionalFormatting>
  <conditionalFormatting sqref="O30:O33">
    <cfRule type="duplicateValues" dxfId="1299" priority="61"/>
  </conditionalFormatting>
  <conditionalFormatting sqref="O21:O23">
    <cfRule type="duplicateValues" dxfId="1298" priority="60"/>
  </conditionalFormatting>
  <conditionalFormatting sqref="O24:O26">
    <cfRule type="duplicateValues" dxfId="1297" priority="59"/>
  </conditionalFormatting>
  <conditionalFormatting sqref="O38:O41">
    <cfRule type="duplicateValues" dxfId="1296" priority="58"/>
  </conditionalFormatting>
  <conditionalFormatting sqref="O34:O37">
    <cfRule type="duplicateValues" dxfId="1295" priority="57"/>
  </conditionalFormatting>
  <conditionalFormatting sqref="O6:O8">
    <cfRule type="duplicateValues" dxfId="1294" priority="56"/>
  </conditionalFormatting>
  <conditionalFormatting sqref="O15:O17">
    <cfRule type="duplicateValues" dxfId="1293" priority="62"/>
  </conditionalFormatting>
  <conditionalFormatting sqref="O53:O55">
    <cfRule type="duplicateValues" dxfId="1292" priority="54"/>
    <cfRule type="duplicateValues" dxfId="1291" priority="63"/>
  </conditionalFormatting>
  <conditionalFormatting sqref="O47:O49">
    <cfRule type="duplicateValues" dxfId="1290" priority="55"/>
  </conditionalFormatting>
  <conditionalFormatting sqref="O42:O44">
    <cfRule type="duplicateValues" dxfId="1289" priority="64"/>
  </conditionalFormatting>
  <conditionalFormatting sqref="O18:O20">
    <cfRule type="duplicateValues" dxfId="1288" priority="65"/>
  </conditionalFormatting>
  <conditionalFormatting sqref="O9:O11">
    <cfRule type="duplicateValues" dxfId="1287" priority="66"/>
  </conditionalFormatting>
  <conditionalFormatting sqref="O12:O14">
    <cfRule type="duplicateValues" dxfId="1286" priority="67"/>
  </conditionalFormatting>
  <conditionalFormatting sqref="O45:O46">
    <cfRule type="duplicateValues" dxfId="1285" priority="53"/>
  </conditionalFormatting>
  <conditionalFormatting sqref="O27:O29">
    <cfRule type="duplicateValues" dxfId="1284" priority="68"/>
  </conditionalFormatting>
  <conditionalFormatting sqref="O50:O52">
    <cfRule type="duplicateValues" dxfId="1283" priority="52"/>
  </conditionalFormatting>
  <conditionalFormatting sqref="Q30:Q33">
    <cfRule type="duplicateValues" dxfId="1282" priority="44"/>
  </conditionalFormatting>
  <conditionalFormatting sqref="Q21:Q23">
    <cfRule type="duplicateValues" dxfId="1281" priority="43"/>
  </conditionalFormatting>
  <conditionalFormatting sqref="Q24:Q26">
    <cfRule type="duplicateValues" dxfId="1280" priority="42"/>
  </conditionalFormatting>
  <conditionalFormatting sqref="Q38:Q41">
    <cfRule type="duplicateValues" dxfId="1279" priority="41"/>
  </conditionalFormatting>
  <conditionalFormatting sqref="Q34:Q37">
    <cfRule type="duplicateValues" dxfId="1278" priority="40"/>
  </conditionalFormatting>
  <conditionalFormatting sqref="Q6:Q8">
    <cfRule type="duplicateValues" dxfId="1277" priority="39"/>
  </conditionalFormatting>
  <conditionalFormatting sqref="Q15:Q17">
    <cfRule type="duplicateValues" dxfId="1276" priority="45"/>
  </conditionalFormatting>
  <conditionalFormatting sqref="Q53:Q55">
    <cfRule type="duplicateValues" dxfId="1275" priority="37"/>
    <cfRule type="duplicateValues" dxfId="1274" priority="46"/>
  </conditionalFormatting>
  <conditionalFormatting sqref="Q47:Q49">
    <cfRule type="duplicateValues" dxfId="1273" priority="38"/>
  </conditionalFormatting>
  <conditionalFormatting sqref="Q42:Q44">
    <cfRule type="duplicateValues" dxfId="1272" priority="47"/>
  </conditionalFormatting>
  <conditionalFormatting sqref="Q18:Q20">
    <cfRule type="duplicateValues" dxfId="1271" priority="48"/>
  </conditionalFormatting>
  <conditionalFormatting sqref="Q9:Q11">
    <cfRule type="duplicateValues" dxfId="1270" priority="49"/>
  </conditionalFormatting>
  <conditionalFormatting sqref="Q12:Q14">
    <cfRule type="duplicateValues" dxfId="1269" priority="50"/>
  </conditionalFormatting>
  <conditionalFormatting sqref="Q45:Q46">
    <cfRule type="duplicateValues" dxfId="1268" priority="36"/>
  </conditionalFormatting>
  <conditionalFormatting sqref="Q27:Q29">
    <cfRule type="duplicateValues" dxfId="1267" priority="51"/>
  </conditionalFormatting>
  <conditionalFormatting sqref="Q50:Q52">
    <cfRule type="duplicateValues" dxfId="1266" priority="35"/>
  </conditionalFormatting>
  <conditionalFormatting sqref="P30:P33">
    <cfRule type="duplicateValues" dxfId="1265" priority="27"/>
  </conditionalFormatting>
  <conditionalFormatting sqref="P21:P23">
    <cfRule type="duplicateValues" dxfId="1264" priority="26"/>
  </conditionalFormatting>
  <conditionalFormatting sqref="P24:P26">
    <cfRule type="duplicateValues" dxfId="1263" priority="25"/>
  </conditionalFormatting>
  <conditionalFormatting sqref="P38:P41">
    <cfRule type="duplicateValues" dxfId="1262" priority="24"/>
  </conditionalFormatting>
  <conditionalFormatting sqref="P34:P37">
    <cfRule type="duplicateValues" dxfId="1261" priority="23"/>
  </conditionalFormatting>
  <conditionalFormatting sqref="P6:P8">
    <cfRule type="duplicateValues" dxfId="1260" priority="22"/>
  </conditionalFormatting>
  <conditionalFormatting sqref="P15:P17">
    <cfRule type="duplicateValues" dxfId="1259" priority="28"/>
  </conditionalFormatting>
  <conditionalFormatting sqref="P53:P55">
    <cfRule type="duplicateValues" dxfId="1258" priority="20"/>
    <cfRule type="duplicateValues" dxfId="1257" priority="29"/>
  </conditionalFormatting>
  <conditionalFormatting sqref="P47:P49">
    <cfRule type="duplicateValues" dxfId="1256" priority="21"/>
  </conditionalFormatting>
  <conditionalFormatting sqref="P42:P44">
    <cfRule type="duplicateValues" dxfId="1255" priority="30"/>
  </conditionalFormatting>
  <conditionalFormatting sqref="P18:P20">
    <cfRule type="duplicateValues" dxfId="1254" priority="31"/>
  </conditionalFormatting>
  <conditionalFormatting sqref="P9:P11">
    <cfRule type="duplicateValues" dxfId="1253" priority="32"/>
  </conditionalFormatting>
  <conditionalFormatting sqref="P12:P14">
    <cfRule type="duplicateValues" dxfId="1252" priority="33"/>
  </conditionalFormatting>
  <conditionalFormatting sqref="P45:P46">
    <cfRule type="duplicateValues" dxfId="1251" priority="19"/>
  </conditionalFormatting>
  <conditionalFormatting sqref="P27:P29">
    <cfRule type="duplicateValues" dxfId="1250" priority="34"/>
  </conditionalFormatting>
  <conditionalFormatting sqref="P50:P52">
    <cfRule type="duplicateValues" dxfId="1249" priority="18"/>
  </conditionalFormatting>
  <conditionalFormatting sqref="T30:T33">
    <cfRule type="duplicateValues" dxfId="1248" priority="11"/>
  </conditionalFormatting>
  <conditionalFormatting sqref="T21:T23">
    <cfRule type="duplicateValues" dxfId="1247" priority="10"/>
  </conditionalFormatting>
  <conditionalFormatting sqref="T24:T26">
    <cfRule type="duplicateValues" dxfId="1246" priority="9"/>
  </conditionalFormatting>
  <conditionalFormatting sqref="T38:T41">
    <cfRule type="duplicateValues" dxfId="1245" priority="8"/>
  </conditionalFormatting>
  <conditionalFormatting sqref="T34:T37">
    <cfRule type="duplicateValues" dxfId="1244" priority="7"/>
  </conditionalFormatting>
  <conditionalFormatting sqref="T6:T8">
    <cfRule type="duplicateValues" dxfId="1243" priority="6"/>
  </conditionalFormatting>
  <conditionalFormatting sqref="T15:T17">
    <cfRule type="duplicateValues" dxfId="1242" priority="12"/>
  </conditionalFormatting>
  <conditionalFormatting sqref="T47:T49">
    <cfRule type="duplicateValues" dxfId="1241" priority="5"/>
  </conditionalFormatting>
  <conditionalFormatting sqref="T42:T44">
    <cfRule type="duplicateValues" dxfId="1240" priority="13"/>
  </conditionalFormatting>
  <conditionalFormatting sqref="T18:T20">
    <cfRule type="duplicateValues" dxfId="1239" priority="14"/>
  </conditionalFormatting>
  <conditionalFormatting sqref="T9:T11">
    <cfRule type="duplicateValues" dxfId="1238" priority="15"/>
  </conditionalFormatting>
  <conditionalFormatting sqref="T12:T14">
    <cfRule type="duplicateValues" dxfId="1237" priority="16"/>
  </conditionalFormatting>
  <conditionalFormatting sqref="T45:T46">
    <cfRule type="duplicateValues" dxfId="1236" priority="4"/>
  </conditionalFormatting>
  <conditionalFormatting sqref="T27:T29">
    <cfRule type="duplicateValues" dxfId="1235" priority="17"/>
  </conditionalFormatting>
  <conditionalFormatting sqref="T50:T52">
    <cfRule type="duplicateValues" dxfId="1234" priority="3"/>
  </conditionalFormatting>
  <conditionalFormatting sqref="T53:T55">
    <cfRule type="duplicateValues" dxfId="1233" priority="1"/>
    <cfRule type="duplicateValues" dxfId="1232" priority="2"/>
  </conditionalFormatting>
  <hyperlinks>
    <hyperlink ref="A58:C58" location="Definitions!A1" display="*"/>
    <hyperlink ref="A59:C59" location="Guidelines!A1" display="**"/>
    <hyperlink ref="C6:C8" location="Guidelines!A1" display="SUPPORT (**)"/>
    <hyperlink ref="C9:C11" location="Guidelines!A1" display="RELEASE (INCL. TESTING) (**)"/>
    <hyperlink ref="C12:C14" location="Guidelines!A1" display="PATCHES (INCL. NON REGRESSION TESTING) (**)"/>
    <hyperlink ref="C34:C37" location="Guidelines!A1" display="EXCHANGED DATA (**)"/>
    <hyperlink ref="G52" location="Definitions!A1" display="C - Platform Instance is directely integrated with systems of Member States and the External Domain (*)"/>
    <hyperlink ref="G51" location="Definitions!A1" display="B - Platform Instance is directely integrated with systems of Member States but not with the External Domain (*)"/>
    <hyperlink ref="G50" location="Definitions!A1" display="A - Platform Instance isn't directely integrated with systems of Member States or External domain (*)"/>
    <hyperlink ref="G49" location="'Plt. Definitions'!A1" display="C - Number of types of external interface (*) used by of the Platform Instance is more than 10"/>
    <hyperlink ref="G48" location="'Plt. Definitions'!A1" display="B - Number of types of external interface (*) used by the Platform Instance is between 5 and 10"/>
    <hyperlink ref="G44" location="Definitions!A1" display="C - Platform Instance includes more than 20% of customised software components (*)"/>
    <hyperlink ref="G43" location="Definitions!A1" display="B - Platform Instance is based on COTS that haven't already been deployed and operated by TAXUD AND includes less than 20% of customised software components (*)"/>
    <hyperlink ref="G42" location="Definitions!A1" display="A - Platform Instance is based on COTS that have already been deployed and operated by TAXUD AND includes less than 20% of customised software components (*)"/>
    <hyperlink ref="R1:S1" location="'Complexity Model'!B59" display="UUMDS (***)"/>
    <hyperlink ref="Q1:Q2" location="'Complexity Model'!B59" display="SPEED2 (***)"/>
    <hyperlink ref="G47" location="'Plt. Definitions'!A1" display="A - Number of types of external interface (*) used by the Platform Instance is less than 5"/>
    <hyperlink ref="G50:G52" location="'Plt. Definitions'!A1" display="A - Platform Instance isn't directly integrated with systems of Member States or External domain or 3rd countries (*)"/>
    <hyperlink ref="G42:G44" location="'Plt. Definitions'!A1" display="A - Platform Instance is based on COTS that have already been deployed and operated by TAXUD AND includes less than 20% of customised software components (*)"/>
    <hyperlink ref="C58:G58" location="'Plt. Definitions'!A1" display="See Definitions tab"/>
    <hyperlink ref="C59:G59" location="Guidelines!A1" display="See Guidelines ta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D82"/>
  <sheetViews>
    <sheetView zoomScaleNormal="100" workbookViewId="0">
      <pane ySplit="1" topLeftCell="A2" activePane="bottomLeft" state="frozen"/>
      <selection pane="bottomLeft" activeCell="B7" sqref="B7:B9"/>
    </sheetView>
  </sheetViews>
  <sheetFormatPr defaultRowHeight="15" customHeight="1" x14ac:dyDescent="0.2"/>
  <cols>
    <col min="1" max="1" width="24.42578125" style="1" customWidth="1"/>
    <col min="2" max="3" width="10.28515625" bestFit="1" customWidth="1"/>
  </cols>
  <sheetData>
    <row r="2" spans="1:4" ht="15" customHeight="1" x14ac:dyDescent="0.2">
      <c r="B2" s="196" t="s">
        <v>11</v>
      </c>
      <c r="C2" s="196" t="s">
        <v>12</v>
      </c>
      <c r="D2" s="196" t="s">
        <v>13</v>
      </c>
    </row>
    <row r="3" spans="1:4" ht="15" customHeight="1" x14ac:dyDescent="0.2">
      <c r="A3" s="322" t="s">
        <v>10</v>
      </c>
      <c r="B3" s="53">
        <v>0</v>
      </c>
      <c r="C3" s="53">
        <v>0.15</v>
      </c>
      <c r="D3" s="197" t="s">
        <v>5</v>
      </c>
    </row>
    <row r="4" spans="1:4" ht="15" customHeight="1" x14ac:dyDescent="0.2">
      <c r="A4" s="323"/>
      <c r="B4" s="53">
        <f>C3+0.00001</f>
        <v>0.15001</v>
      </c>
      <c r="C4" s="53">
        <v>0.3</v>
      </c>
      <c r="D4" s="2" t="s">
        <v>6</v>
      </c>
    </row>
    <row r="5" spans="1:4" ht="15" customHeight="1" x14ac:dyDescent="0.2">
      <c r="A5" s="323"/>
      <c r="B5" s="53">
        <f>C4+0.00001</f>
        <v>0.30001</v>
      </c>
      <c r="C5" s="53">
        <v>0.5</v>
      </c>
      <c r="D5" s="2" t="s">
        <v>7</v>
      </c>
    </row>
    <row r="6" spans="1:4" ht="15" customHeight="1" x14ac:dyDescent="0.2">
      <c r="A6" s="324"/>
      <c r="B6" s="53">
        <f>C5+0.00001</f>
        <v>0.50000999999999995</v>
      </c>
      <c r="C6" s="53">
        <v>0.75</v>
      </c>
      <c r="D6" s="2" t="s">
        <v>8</v>
      </c>
    </row>
    <row r="7" spans="1:4" ht="15" customHeight="1" x14ac:dyDescent="0.2">
      <c r="A7" s="325"/>
      <c r="B7" s="53">
        <f>C6+0.00001</f>
        <v>0.75000999999999995</v>
      </c>
      <c r="C7" s="53">
        <v>1</v>
      </c>
      <c r="D7" s="2" t="s">
        <v>9</v>
      </c>
    </row>
    <row r="12" spans="1:4" ht="15" customHeight="1" x14ac:dyDescent="0.2">
      <c r="A12"/>
    </row>
    <row r="13" spans="1:4" ht="15" customHeight="1" x14ac:dyDescent="0.2">
      <c r="A13"/>
    </row>
    <row r="14" spans="1:4" ht="15" customHeight="1" x14ac:dyDescent="0.2">
      <c r="A14"/>
    </row>
    <row r="16" spans="1:4" ht="15" customHeight="1" x14ac:dyDescent="0.2">
      <c r="A16"/>
    </row>
    <row r="17" spans="1:1" ht="15" customHeight="1" x14ac:dyDescent="0.2">
      <c r="A17"/>
    </row>
    <row r="19" spans="1:1" ht="15" customHeight="1" x14ac:dyDescent="0.2">
      <c r="A19"/>
    </row>
    <row r="20" spans="1:1" ht="15" customHeight="1" x14ac:dyDescent="0.2">
      <c r="A20"/>
    </row>
    <row r="21" spans="1:1" ht="15" customHeight="1" x14ac:dyDescent="0.2">
      <c r="A21"/>
    </row>
    <row r="22" spans="1:1" ht="15" customHeight="1" x14ac:dyDescent="0.2">
      <c r="A22"/>
    </row>
    <row r="24" spans="1:1" ht="15" customHeight="1" x14ac:dyDescent="0.2">
      <c r="A24"/>
    </row>
    <row r="25" spans="1:1" ht="15" customHeight="1" x14ac:dyDescent="0.2">
      <c r="A25"/>
    </row>
    <row r="26" spans="1:1" ht="15" customHeight="1" x14ac:dyDescent="0.2">
      <c r="A26"/>
    </row>
    <row r="27" spans="1:1" ht="15" customHeight="1" x14ac:dyDescent="0.2">
      <c r="A27"/>
    </row>
    <row r="29" spans="1:1" ht="15" customHeight="1" x14ac:dyDescent="0.2">
      <c r="A29"/>
    </row>
    <row r="30" spans="1:1" ht="15" customHeight="1" x14ac:dyDescent="0.2">
      <c r="A30"/>
    </row>
    <row r="31" spans="1:1" ht="15" customHeight="1" x14ac:dyDescent="0.2">
      <c r="A31"/>
    </row>
    <row r="33" spans="1:1" ht="15" customHeight="1" x14ac:dyDescent="0.2">
      <c r="A33"/>
    </row>
    <row r="34" spans="1:1" ht="15" customHeight="1" x14ac:dyDescent="0.2">
      <c r="A34"/>
    </row>
    <row r="36" spans="1:1" ht="15" customHeight="1" x14ac:dyDescent="0.2">
      <c r="A36"/>
    </row>
    <row r="37" spans="1:1" ht="15" customHeight="1" x14ac:dyDescent="0.2">
      <c r="A37"/>
    </row>
    <row r="38" spans="1:1" ht="15" customHeight="1" x14ac:dyDescent="0.2">
      <c r="A38"/>
    </row>
    <row r="40" spans="1:1" ht="15" customHeight="1" x14ac:dyDescent="0.2">
      <c r="A40"/>
    </row>
    <row r="41" spans="1:1" ht="15" customHeight="1" x14ac:dyDescent="0.2">
      <c r="A41"/>
    </row>
    <row r="42" spans="1:1" ht="15" customHeight="1" x14ac:dyDescent="0.2">
      <c r="A42"/>
    </row>
    <row r="44" spans="1:1" ht="15" customHeight="1" x14ac:dyDescent="0.2">
      <c r="A44"/>
    </row>
    <row r="45" spans="1:1" ht="15" customHeight="1" x14ac:dyDescent="0.2">
      <c r="A45"/>
    </row>
    <row r="46" spans="1:1" ht="15" customHeight="1" x14ac:dyDescent="0.2">
      <c r="A46"/>
    </row>
    <row r="47" spans="1:1" ht="15" customHeight="1" x14ac:dyDescent="0.2">
      <c r="A47"/>
    </row>
    <row r="48" spans="1:1" ht="15" customHeight="1" x14ac:dyDescent="0.2">
      <c r="A48"/>
    </row>
    <row r="49" spans="1:1" ht="15" customHeight="1" x14ac:dyDescent="0.2">
      <c r="A49"/>
    </row>
    <row r="50" spans="1:1" ht="15" customHeight="1" x14ac:dyDescent="0.2">
      <c r="A50"/>
    </row>
    <row r="51" spans="1:1" ht="15" customHeight="1" x14ac:dyDescent="0.2">
      <c r="A51"/>
    </row>
    <row r="52" spans="1:1" ht="15" customHeight="1" x14ac:dyDescent="0.2">
      <c r="A52"/>
    </row>
    <row r="53" spans="1:1" ht="15" customHeight="1" x14ac:dyDescent="0.2">
      <c r="A53"/>
    </row>
    <row r="54" spans="1:1" ht="15" customHeight="1" x14ac:dyDescent="0.2">
      <c r="A54"/>
    </row>
    <row r="55" spans="1:1" ht="15" customHeight="1" x14ac:dyDescent="0.2">
      <c r="A55"/>
    </row>
    <row r="56" spans="1:1" ht="15" customHeight="1" x14ac:dyDescent="0.2">
      <c r="A56"/>
    </row>
    <row r="57" spans="1:1" ht="15" customHeight="1" x14ac:dyDescent="0.2">
      <c r="A57"/>
    </row>
    <row r="58" spans="1:1" ht="15" customHeight="1" x14ac:dyDescent="0.2">
      <c r="A58"/>
    </row>
    <row r="59" spans="1:1" ht="15" customHeight="1" x14ac:dyDescent="0.2">
      <c r="A59"/>
    </row>
    <row r="60" spans="1:1" ht="15" customHeight="1" x14ac:dyDescent="0.2">
      <c r="A60"/>
    </row>
    <row r="61" spans="1:1" ht="15" customHeight="1" x14ac:dyDescent="0.2">
      <c r="A61"/>
    </row>
    <row r="62" spans="1:1" ht="15" customHeight="1" x14ac:dyDescent="0.2">
      <c r="A62"/>
    </row>
    <row r="63" spans="1:1" ht="15" customHeight="1" x14ac:dyDescent="0.2">
      <c r="A63"/>
    </row>
    <row r="64" spans="1:1" ht="15" customHeight="1" x14ac:dyDescent="0.2">
      <c r="A64"/>
    </row>
    <row r="65" spans="1:1" ht="15" customHeight="1" x14ac:dyDescent="0.2">
      <c r="A65"/>
    </row>
    <row r="66" spans="1:1" ht="15" customHeight="1" x14ac:dyDescent="0.2">
      <c r="A66"/>
    </row>
    <row r="67" spans="1:1" ht="15" customHeight="1" x14ac:dyDescent="0.2">
      <c r="A67"/>
    </row>
    <row r="68" spans="1:1" ht="15" customHeight="1" x14ac:dyDescent="0.2">
      <c r="A68"/>
    </row>
    <row r="70" spans="1:1" ht="15" customHeight="1" x14ac:dyDescent="0.2">
      <c r="A70"/>
    </row>
    <row r="71" spans="1:1" ht="15" customHeight="1" x14ac:dyDescent="0.2">
      <c r="A71"/>
    </row>
    <row r="72" spans="1:1" ht="15" customHeight="1" x14ac:dyDescent="0.2">
      <c r="A72"/>
    </row>
    <row r="73" spans="1:1" ht="15" customHeight="1" x14ac:dyDescent="0.2">
      <c r="A73"/>
    </row>
    <row r="74" spans="1:1" ht="15" customHeight="1" x14ac:dyDescent="0.2">
      <c r="A74"/>
    </row>
    <row r="75" spans="1:1" ht="15" customHeight="1" x14ac:dyDescent="0.2">
      <c r="A75"/>
    </row>
    <row r="81" spans="1:1" ht="15" customHeight="1" x14ac:dyDescent="0.2">
      <c r="A81"/>
    </row>
    <row r="82" spans="1:1" ht="15" customHeight="1" x14ac:dyDescent="0.2">
      <c r="A82"/>
    </row>
  </sheetData>
  <mergeCells count="1">
    <mergeCell ref="A3:A7"/>
  </mergeCells>
  <pageMargins left="0.74803149606299213" right="0.74803149606299213" top="0.98425196850393704" bottom="0.98425196850393704" header="0.51181102362204722" footer="0.51181102362204722"/>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9"/>
  <sheetViews>
    <sheetView workbookViewId="0"/>
  </sheetViews>
  <sheetFormatPr defaultRowHeight="12.75" x14ac:dyDescent="0.2"/>
  <cols>
    <col min="1" max="1" width="33.5703125" customWidth="1"/>
    <col min="2" max="2" width="88" style="28" customWidth="1"/>
  </cols>
  <sheetData>
    <row r="1" spans="1:3" ht="15" x14ac:dyDescent="0.2">
      <c r="A1" s="198" t="s">
        <v>239</v>
      </c>
      <c r="B1" s="199" t="s">
        <v>240</v>
      </c>
    </row>
    <row r="2" spans="1:3" ht="64.5" customHeight="1" x14ac:dyDescent="0.2">
      <c r="A2" s="206" t="s">
        <v>241</v>
      </c>
      <c r="B2" s="208" t="s">
        <v>242</v>
      </c>
    </row>
    <row r="3" spans="1:3" ht="54.75" customHeight="1" x14ac:dyDescent="0.2">
      <c r="A3" s="206" t="s">
        <v>243</v>
      </c>
      <c r="B3" s="208" t="s">
        <v>244</v>
      </c>
    </row>
    <row r="4" spans="1:3" ht="33" customHeight="1" x14ac:dyDescent="0.2">
      <c r="A4" s="206" t="s">
        <v>121</v>
      </c>
      <c r="B4" s="208" t="s">
        <v>245</v>
      </c>
    </row>
    <row r="5" spans="1:3" ht="47.25" customHeight="1" x14ac:dyDescent="0.2">
      <c r="A5" s="207" t="s">
        <v>246</v>
      </c>
      <c r="B5" s="208" t="s">
        <v>247</v>
      </c>
    </row>
    <row r="6" spans="1:3" ht="15.75" customHeight="1" x14ac:dyDescent="0.2">
      <c r="B6" s="107"/>
      <c r="C6" s="4"/>
    </row>
    <row r="7" spans="1:3" x14ac:dyDescent="0.2">
      <c r="B7" s="107"/>
      <c r="C7" s="4"/>
    </row>
    <row r="17" customFormat="1" x14ac:dyDescent="0.2"/>
    <row r="19" customFormat="1" x14ac:dyDescent="0.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T156"/>
  <sheetViews>
    <sheetView zoomScale="85" zoomScaleNormal="85" workbookViewId="0">
      <pane xSplit="2" ySplit="5" topLeftCell="BW6" activePane="bottomRight" state="frozenSplit"/>
      <selection pane="topRight" activeCell="C1" sqref="C1"/>
      <selection pane="bottomLeft" activeCell="A6" sqref="A6"/>
      <selection pane="bottomRight" activeCell="CW4" sqref="CW4"/>
    </sheetView>
  </sheetViews>
  <sheetFormatPr defaultRowHeight="12.75" x14ac:dyDescent="0.2"/>
  <cols>
    <col min="1" max="1" width="18.140625" style="28" customWidth="1"/>
    <col min="2" max="2" width="45.42578125" style="15" customWidth="1"/>
    <col min="3" max="3" width="7" customWidth="1"/>
    <col min="4" max="5" width="10.7109375" style="16" customWidth="1"/>
    <col min="6" max="7" width="10.7109375" style="17" customWidth="1"/>
    <col min="8" max="39" width="10.7109375" customWidth="1"/>
  </cols>
  <sheetData>
    <row r="1" spans="1:98" s="28" customFormat="1" ht="21.75" customHeight="1" thickBot="1" x14ac:dyDescent="0.3">
      <c r="A1" s="55"/>
      <c r="B1" s="331" t="s">
        <v>125</v>
      </c>
      <c r="C1" s="332"/>
      <c r="D1" s="326" t="s">
        <v>269</v>
      </c>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43" t="s">
        <v>270</v>
      </c>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5"/>
      <c r="BS1" s="343" t="s">
        <v>271</v>
      </c>
      <c r="BT1" s="344"/>
      <c r="BU1" s="344"/>
      <c r="BV1" s="344"/>
      <c r="BW1" s="344"/>
      <c r="BX1" s="344"/>
      <c r="BY1" s="344"/>
      <c r="BZ1" s="344"/>
      <c r="CA1" s="344"/>
      <c r="CB1" s="344"/>
      <c r="CC1" s="345"/>
      <c r="CD1" s="343" t="s">
        <v>272</v>
      </c>
      <c r="CE1" s="344"/>
      <c r="CF1" s="344"/>
      <c r="CG1" s="344"/>
      <c r="CH1" s="345"/>
      <c r="CI1" s="343" t="s">
        <v>273</v>
      </c>
      <c r="CJ1" s="344"/>
      <c r="CK1" s="344"/>
      <c r="CL1" s="344"/>
      <c r="CM1" s="344"/>
      <c r="CN1" s="345"/>
      <c r="CO1" s="343" t="s">
        <v>274</v>
      </c>
      <c r="CP1" s="344"/>
      <c r="CQ1" s="344"/>
      <c r="CR1" s="344"/>
      <c r="CS1" s="344"/>
      <c r="CT1" s="345"/>
    </row>
    <row r="2" spans="1:98" s="106" customFormat="1" ht="50.25" customHeight="1" thickBot="1" x14ac:dyDescent="0.25">
      <c r="B2" s="328" t="s">
        <v>126</v>
      </c>
      <c r="C2" s="329"/>
      <c r="D2" s="212" t="s">
        <v>19</v>
      </c>
      <c r="E2" s="213" t="s">
        <v>20</v>
      </c>
      <c r="F2" s="214" t="s">
        <v>21</v>
      </c>
      <c r="G2" s="214" t="s">
        <v>22</v>
      </c>
      <c r="H2" s="214" t="s">
        <v>24</v>
      </c>
      <c r="I2" s="214" t="s">
        <v>25</v>
      </c>
      <c r="J2" s="214" t="s">
        <v>23</v>
      </c>
      <c r="K2" s="214" t="s">
        <v>26</v>
      </c>
      <c r="L2" s="214" t="s">
        <v>27</v>
      </c>
      <c r="M2" s="214" t="s">
        <v>28</v>
      </c>
      <c r="N2" s="214" t="s">
        <v>29</v>
      </c>
      <c r="O2" s="214" t="s">
        <v>30</v>
      </c>
      <c r="P2" s="214" t="s">
        <v>31</v>
      </c>
      <c r="Q2" s="214" t="s">
        <v>107</v>
      </c>
      <c r="R2" s="214" t="s">
        <v>32</v>
      </c>
      <c r="S2" s="214" t="s">
        <v>33</v>
      </c>
      <c r="T2" s="214" t="s">
        <v>34</v>
      </c>
      <c r="U2" s="214" t="s">
        <v>35</v>
      </c>
      <c r="V2" s="214" t="s">
        <v>108</v>
      </c>
      <c r="W2" s="214" t="s">
        <v>36</v>
      </c>
      <c r="X2" s="214" t="s">
        <v>37</v>
      </c>
      <c r="Y2" s="214" t="s">
        <v>38</v>
      </c>
      <c r="Z2" s="214" t="s">
        <v>109</v>
      </c>
      <c r="AA2" s="214" t="s">
        <v>94</v>
      </c>
      <c r="AB2" s="214" t="s">
        <v>40</v>
      </c>
      <c r="AC2" s="214" t="s">
        <v>43</v>
      </c>
      <c r="AD2" s="214" t="s">
        <v>44</v>
      </c>
      <c r="AE2" s="214" t="s">
        <v>45</v>
      </c>
      <c r="AF2" s="214" t="s">
        <v>41</v>
      </c>
      <c r="AG2" s="214" t="s">
        <v>46</v>
      </c>
      <c r="AH2" s="214" t="s">
        <v>47</v>
      </c>
      <c r="AI2" s="214" t="s">
        <v>48</v>
      </c>
      <c r="AJ2" s="214" t="s">
        <v>95</v>
      </c>
      <c r="AK2" s="214" t="s">
        <v>49</v>
      </c>
      <c r="AL2" s="214" t="s">
        <v>50</v>
      </c>
      <c r="AM2" s="215" t="s">
        <v>51</v>
      </c>
      <c r="AN2" s="219" t="s">
        <v>106</v>
      </c>
      <c r="AO2" s="214" t="s">
        <v>69</v>
      </c>
      <c r="AP2" s="214" t="s">
        <v>70</v>
      </c>
      <c r="AQ2" s="214" t="s">
        <v>71</v>
      </c>
      <c r="AR2" s="214" t="s">
        <v>72</v>
      </c>
      <c r="AS2" s="214" t="s">
        <v>73</v>
      </c>
      <c r="AT2" s="214" t="s">
        <v>105</v>
      </c>
      <c r="AU2" s="214" t="s">
        <v>74</v>
      </c>
      <c r="AV2" s="214" t="s">
        <v>96</v>
      </c>
      <c r="AW2" s="214" t="s">
        <v>97</v>
      </c>
      <c r="AX2" s="214" t="s">
        <v>98</v>
      </c>
      <c r="AY2" s="214" t="s">
        <v>99</v>
      </c>
      <c r="AZ2" s="214" t="s">
        <v>75</v>
      </c>
      <c r="BA2" s="214" t="s">
        <v>76</v>
      </c>
      <c r="BB2" s="214" t="s">
        <v>77</v>
      </c>
      <c r="BC2" s="214" t="s">
        <v>78</v>
      </c>
      <c r="BD2" s="214" t="s">
        <v>79</v>
      </c>
      <c r="BE2" s="214" t="s">
        <v>80</v>
      </c>
      <c r="BF2" s="214" t="s">
        <v>81</v>
      </c>
      <c r="BG2" s="214" t="s">
        <v>82</v>
      </c>
      <c r="BH2" s="214" t="s">
        <v>83</v>
      </c>
      <c r="BI2" s="214" t="s">
        <v>84</v>
      </c>
      <c r="BJ2" s="214" t="s">
        <v>85</v>
      </c>
      <c r="BK2" s="214" t="s">
        <v>86</v>
      </c>
      <c r="BL2" s="214" t="s">
        <v>87</v>
      </c>
      <c r="BM2" s="214" t="s">
        <v>88</v>
      </c>
      <c r="BN2" s="214" t="s">
        <v>89</v>
      </c>
      <c r="BO2" s="214" t="s">
        <v>90</v>
      </c>
      <c r="BP2" s="214" t="s">
        <v>91</v>
      </c>
      <c r="BQ2" s="214" t="s">
        <v>92</v>
      </c>
      <c r="BR2" s="220" t="s">
        <v>93</v>
      </c>
      <c r="BS2" s="219" t="s">
        <v>52</v>
      </c>
      <c r="BT2" s="214" t="s">
        <v>17</v>
      </c>
      <c r="BU2" s="214" t="s">
        <v>18</v>
      </c>
      <c r="BV2" s="214" t="s">
        <v>53</v>
      </c>
      <c r="BW2" s="214" t="s">
        <v>56</v>
      </c>
      <c r="BX2" s="214" t="s">
        <v>57</v>
      </c>
      <c r="BY2" s="214" t="s">
        <v>39</v>
      </c>
      <c r="BZ2" s="214" t="s">
        <v>58</v>
      </c>
      <c r="CA2" s="214" t="s">
        <v>59</v>
      </c>
      <c r="CB2" s="214" t="s">
        <v>60</v>
      </c>
      <c r="CC2" s="220" t="s">
        <v>61</v>
      </c>
      <c r="CD2" s="219" t="s">
        <v>63</v>
      </c>
      <c r="CE2" s="214" t="s">
        <v>102</v>
      </c>
      <c r="CF2" s="214" t="s">
        <v>64</v>
      </c>
      <c r="CG2" s="214" t="s">
        <v>65</v>
      </c>
      <c r="CH2" s="220" t="s">
        <v>66</v>
      </c>
      <c r="CI2" s="219" t="s">
        <v>103</v>
      </c>
      <c r="CJ2" s="214" t="s">
        <v>67</v>
      </c>
      <c r="CK2" s="214" t="s">
        <v>68</v>
      </c>
      <c r="CL2" s="214" t="s">
        <v>110</v>
      </c>
      <c r="CM2" s="214" t="s">
        <v>104</v>
      </c>
      <c r="CN2" s="220" t="s">
        <v>111</v>
      </c>
      <c r="CO2" s="219" t="s">
        <v>55</v>
      </c>
      <c r="CP2" s="214" t="s">
        <v>42</v>
      </c>
      <c r="CQ2" s="214" t="s">
        <v>62</v>
      </c>
      <c r="CR2" s="214" t="s">
        <v>100</v>
      </c>
      <c r="CS2" s="214" t="s">
        <v>54</v>
      </c>
      <c r="CT2" s="220" t="s">
        <v>101</v>
      </c>
    </row>
    <row r="3" spans="1:98" s="29" customFormat="1" ht="18" customHeight="1" thickBot="1" x14ac:dyDescent="0.25">
      <c r="B3" s="328" t="s">
        <v>252</v>
      </c>
      <c r="C3" s="329"/>
      <c r="D3" s="31">
        <v>1</v>
      </c>
      <c r="E3" s="30">
        <v>2</v>
      </c>
      <c r="F3" s="30">
        <v>3</v>
      </c>
      <c r="G3" s="30">
        <v>4</v>
      </c>
      <c r="H3" s="31">
        <v>5</v>
      </c>
      <c r="I3" s="30">
        <v>6</v>
      </c>
      <c r="J3" s="30">
        <v>7</v>
      </c>
      <c r="K3" s="30">
        <v>8</v>
      </c>
      <c r="L3" s="31">
        <v>9</v>
      </c>
      <c r="M3" s="30">
        <v>10</v>
      </c>
      <c r="N3" s="30">
        <v>11</v>
      </c>
      <c r="O3" s="30">
        <v>12</v>
      </c>
      <c r="P3" s="31">
        <v>13</v>
      </c>
      <c r="Q3" s="30">
        <v>14</v>
      </c>
      <c r="R3" s="30">
        <v>15</v>
      </c>
      <c r="S3" s="30">
        <v>16</v>
      </c>
      <c r="T3" s="31">
        <v>17</v>
      </c>
      <c r="U3" s="30">
        <v>18</v>
      </c>
      <c r="V3" s="30">
        <v>19</v>
      </c>
      <c r="W3" s="30">
        <v>20</v>
      </c>
      <c r="X3" s="31">
        <v>21</v>
      </c>
      <c r="Y3" s="30">
        <v>22</v>
      </c>
      <c r="Z3" s="30">
        <v>23</v>
      </c>
      <c r="AA3" s="30">
        <v>24</v>
      </c>
      <c r="AB3" s="31">
        <v>25</v>
      </c>
      <c r="AC3" s="30">
        <v>26</v>
      </c>
      <c r="AD3" s="30">
        <v>27</v>
      </c>
      <c r="AE3" s="30">
        <v>28</v>
      </c>
      <c r="AF3" s="31">
        <v>29</v>
      </c>
      <c r="AG3" s="30">
        <v>30</v>
      </c>
      <c r="AH3" s="30">
        <v>31</v>
      </c>
      <c r="AI3" s="30">
        <v>32</v>
      </c>
      <c r="AJ3" s="31">
        <v>33</v>
      </c>
      <c r="AK3" s="30">
        <v>34</v>
      </c>
      <c r="AL3" s="30">
        <v>35</v>
      </c>
      <c r="AM3" s="216">
        <v>36</v>
      </c>
      <c r="AN3" s="31">
        <v>37</v>
      </c>
      <c r="AO3" s="30">
        <v>38</v>
      </c>
      <c r="AP3" s="30">
        <v>39</v>
      </c>
      <c r="AQ3" s="30">
        <v>40</v>
      </c>
      <c r="AR3" s="30">
        <v>41</v>
      </c>
      <c r="AS3" s="30">
        <v>42</v>
      </c>
      <c r="AT3" s="30">
        <v>43</v>
      </c>
      <c r="AU3" s="30">
        <v>44</v>
      </c>
      <c r="AV3" s="30">
        <v>45</v>
      </c>
      <c r="AW3" s="30">
        <v>46</v>
      </c>
      <c r="AX3" s="30">
        <v>47</v>
      </c>
      <c r="AY3" s="30">
        <v>48</v>
      </c>
      <c r="AZ3" s="30">
        <v>49</v>
      </c>
      <c r="BA3" s="30">
        <v>50</v>
      </c>
      <c r="BB3" s="30">
        <v>51</v>
      </c>
      <c r="BC3" s="30">
        <v>52</v>
      </c>
      <c r="BD3" s="30">
        <v>53</v>
      </c>
      <c r="BE3" s="30">
        <v>54</v>
      </c>
      <c r="BF3" s="30">
        <v>55</v>
      </c>
      <c r="BG3" s="30">
        <v>56</v>
      </c>
      <c r="BH3" s="30">
        <v>57</v>
      </c>
      <c r="BI3" s="30">
        <v>58</v>
      </c>
      <c r="BJ3" s="30">
        <v>59</v>
      </c>
      <c r="BK3" s="30">
        <v>60</v>
      </c>
      <c r="BL3" s="30">
        <v>61</v>
      </c>
      <c r="BM3" s="30">
        <v>62</v>
      </c>
      <c r="BN3" s="30">
        <v>63</v>
      </c>
      <c r="BO3" s="30">
        <v>64</v>
      </c>
      <c r="BP3" s="30">
        <v>65</v>
      </c>
      <c r="BQ3" s="30">
        <v>66</v>
      </c>
      <c r="BR3" s="221">
        <v>67</v>
      </c>
      <c r="BS3" s="31">
        <v>68</v>
      </c>
      <c r="BT3" s="30">
        <v>69</v>
      </c>
      <c r="BU3" s="30">
        <v>70</v>
      </c>
      <c r="BV3" s="30">
        <v>71</v>
      </c>
      <c r="BW3" s="30">
        <v>72</v>
      </c>
      <c r="BX3" s="30">
        <v>73</v>
      </c>
      <c r="BY3" s="30">
        <v>74</v>
      </c>
      <c r="BZ3" s="30">
        <v>75</v>
      </c>
      <c r="CA3" s="30">
        <v>76</v>
      </c>
      <c r="CB3" s="30">
        <v>77</v>
      </c>
      <c r="CC3" s="221">
        <v>78</v>
      </c>
      <c r="CD3" s="31">
        <v>79</v>
      </c>
      <c r="CE3" s="30">
        <v>80</v>
      </c>
      <c r="CF3" s="30">
        <v>81</v>
      </c>
      <c r="CG3" s="30">
        <v>82</v>
      </c>
      <c r="CH3" s="221">
        <v>83</v>
      </c>
      <c r="CI3" s="31">
        <v>84</v>
      </c>
      <c r="CJ3" s="30">
        <v>85</v>
      </c>
      <c r="CK3" s="30">
        <v>86</v>
      </c>
      <c r="CL3" s="30">
        <v>87</v>
      </c>
      <c r="CM3" s="30">
        <v>88</v>
      </c>
      <c r="CN3" s="221">
        <v>89</v>
      </c>
      <c r="CO3" s="31">
        <v>90</v>
      </c>
      <c r="CP3" s="30">
        <v>91</v>
      </c>
      <c r="CQ3" s="30">
        <v>92</v>
      </c>
      <c r="CR3" s="30">
        <v>93</v>
      </c>
      <c r="CS3" s="30">
        <v>94</v>
      </c>
      <c r="CT3" s="221">
        <v>95</v>
      </c>
    </row>
    <row r="4" spans="1:98" s="29" customFormat="1" ht="18" customHeight="1" x14ac:dyDescent="0.2">
      <c r="B4" s="316" t="s">
        <v>16</v>
      </c>
      <c r="C4" s="76"/>
      <c r="D4" s="31" t="str">
        <f>IF( D5&lt;"",VLOOKUP(D5,'App Complexity Range'!$B$2:$D$6,3,1),"")</f>
        <v>Low</v>
      </c>
      <c r="E4" s="31" t="str">
        <f>IF( E5&lt;"",VLOOKUP(E5,'App Complexity Range'!$B$2:$D$6,3,1),"")</f>
        <v>Low</v>
      </c>
      <c r="F4" s="31" t="str">
        <f>IF( F5&lt;"",VLOOKUP(F5,'App Complexity Range'!$B$2:$D$6,3,1),"")</f>
        <v>High</v>
      </c>
      <c r="G4" s="31" t="str">
        <f>IF( G5&lt;"",VLOOKUP(G5,'App Complexity Range'!$B$2:$D$6,3,1),"")</f>
        <v>High</v>
      </c>
      <c r="H4" s="31" t="str">
        <f>IF( H5&lt;"",VLOOKUP(H5,'App Complexity Range'!$B$2:$D$6,3,1),"")</f>
        <v>High</v>
      </c>
      <c r="I4" s="31" t="str">
        <f>IF( I5&lt;"",VLOOKUP(I5,'App Complexity Range'!$B$2:$D$6,3,1),"")</f>
        <v>High</v>
      </c>
      <c r="J4" s="31" t="str">
        <f>IF( J5&lt;"",VLOOKUP(J5,'App Complexity Range'!$B$2:$D$6,3,1),"")</f>
        <v>Low</v>
      </c>
      <c r="K4" s="31" t="str">
        <f>IF( K5&lt;"",VLOOKUP(K5,'App Complexity Range'!$B$2:$D$6,3,1),"")</f>
        <v>Medium</v>
      </c>
      <c r="L4" s="31" t="str">
        <f>IF( L5&lt;"",VLOOKUP(L5,'App Complexity Range'!$B$2:$D$6,3,1),"")</f>
        <v>Medium</v>
      </c>
      <c r="M4" s="31" t="str">
        <f>IF( M5&lt;"",VLOOKUP(M5,'App Complexity Range'!$B$2:$D$6,3,1),"")</f>
        <v>Medium</v>
      </c>
      <c r="N4" s="31" t="str">
        <f>IF( N5&lt;"",VLOOKUP(N5,'App Complexity Range'!$B$2:$D$6,3,1),"")</f>
        <v>Low</v>
      </c>
      <c r="O4" s="31" t="str">
        <f>IF( O5&lt;"",VLOOKUP(O5,'App Complexity Range'!$B$2:$D$6,3,1),"")</f>
        <v>Low</v>
      </c>
      <c r="P4" s="31" t="str">
        <f>IF( P5&lt;"",VLOOKUP(P5,'App Complexity Range'!$B$2:$D$6,3,1),"")</f>
        <v>Low</v>
      </c>
      <c r="Q4" s="31" t="str">
        <f>IF( Q5&lt;"",VLOOKUP(Q5,'App Complexity Range'!$B$2:$D$6,3,1),"")</f>
        <v>Low</v>
      </c>
      <c r="R4" s="31" t="str">
        <f>IF( R5&lt;"",VLOOKUP(R5,'App Complexity Range'!$B$2:$D$6,3,1),"")</f>
        <v>Low</v>
      </c>
      <c r="S4" s="31" t="str">
        <f>IF( S5&lt;"",VLOOKUP(S5,'App Complexity Range'!$B$2:$D$6,3,1),"")</f>
        <v>Low</v>
      </c>
      <c r="T4" s="31" t="str">
        <f>IF( T5&lt;"",VLOOKUP(T5,'App Complexity Range'!$B$2:$D$6,3,1),"")</f>
        <v>Low</v>
      </c>
      <c r="U4" s="31" t="str">
        <f>IF( U5&lt;"",VLOOKUP(U5,'App Complexity Range'!$B$2:$D$6,3,1),"")</f>
        <v>Medium</v>
      </c>
      <c r="V4" s="31" t="str">
        <f>IF( V5&lt;"",VLOOKUP(V5,'App Complexity Range'!$B$2:$D$6,3,1),"")</f>
        <v>Low</v>
      </c>
      <c r="W4" s="31" t="str">
        <f>IF( W5&lt;"",VLOOKUP(W5,'App Complexity Range'!$B$2:$D$6,3,1),"")</f>
        <v>Medium</v>
      </c>
      <c r="X4" s="31" t="str">
        <f>IF( X5&lt;"",VLOOKUP(X5,'App Complexity Range'!$B$2:$D$6,3,1),"")</f>
        <v>Medium</v>
      </c>
      <c r="Y4" s="31" t="str">
        <f>IF( Y5&lt;"",VLOOKUP(Y5,'App Complexity Range'!$B$2:$D$6,3,1),"")</f>
        <v>Medium</v>
      </c>
      <c r="Z4" s="31" t="str">
        <f>IF( Z5&lt;"",VLOOKUP(Z5,'App Complexity Range'!$B$2:$D$6,3,1),"")</f>
        <v>Low</v>
      </c>
      <c r="AA4" s="31" t="str">
        <f>IF( AA5&lt;"",VLOOKUP(AA5,'App Complexity Range'!$B$2:$D$6,3,1),"")</f>
        <v>Low</v>
      </c>
      <c r="AB4" s="31" t="str">
        <f>IF( AB5&lt;"",VLOOKUP(AB5,'App Complexity Range'!$B$2:$D$6,3,1),"")</f>
        <v>Low</v>
      </c>
      <c r="AC4" s="31" t="str">
        <f>IF( AC5&lt;"",VLOOKUP(AC5,'App Complexity Range'!$B$2:$D$6,3,1),"")</f>
        <v>Medium</v>
      </c>
      <c r="AD4" s="31" t="str">
        <f>IF( AD5&lt;"",VLOOKUP(AD5,'App Complexity Range'!$B$2:$D$6,3,1),"")</f>
        <v>Low</v>
      </c>
      <c r="AE4" s="31" t="str">
        <f>IF( AE5&lt;"",VLOOKUP(AE5,'App Complexity Range'!$B$2:$D$6,3,1),"")</f>
        <v>Medium</v>
      </c>
      <c r="AF4" s="31" t="str">
        <f>IF( AF5&lt;"",VLOOKUP(AF5,'App Complexity Range'!$B$2:$D$6,3,1),"")</f>
        <v>Low</v>
      </c>
      <c r="AG4" s="31" t="str">
        <f>IF( AG5&lt;"",VLOOKUP(AG5,'App Complexity Range'!$B$2:$D$6,3,1),"")</f>
        <v>Low</v>
      </c>
      <c r="AH4" s="31" t="str">
        <f>IF( AH5&lt;"",VLOOKUP(AH5,'App Complexity Range'!$B$2:$D$6,3,1),"")</f>
        <v>Medium</v>
      </c>
      <c r="AI4" s="31" t="str">
        <f>IF( AI5&lt;"",VLOOKUP(AI5,'App Complexity Range'!$B$2:$D$6,3,1),"")</f>
        <v>High</v>
      </c>
      <c r="AJ4" s="31" t="str">
        <f>IF( AJ5&lt;"",VLOOKUP(AJ5,'App Complexity Range'!$B$2:$D$6,3,1),"")</f>
        <v>Low</v>
      </c>
      <c r="AK4" s="31" t="str">
        <f>IF( AK5&lt;"",VLOOKUP(AK5,'App Complexity Range'!$B$2:$D$6,3,1),"")</f>
        <v>High</v>
      </c>
      <c r="AL4" s="31" t="str">
        <f>IF( AL5&lt;"",VLOOKUP(AL5,'App Complexity Range'!$B$2:$D$6,3,1),"")</f>
        <v>Medium</v>
      </c>
      <c r="AM4" s="217" t="str">
        <f>IF( AM5&lt;"",VLOOKUP(AM5,'App Complexity Range'!$B$2:$D$6,3,1),"")</f>
        <v>Low</v>
      </c>
      <c r="AN4" s="31" t="str">
        <f>IF( AN5&lt;"",VLOOKUP(AN5,'App Complexity Range'!$B$2:$D$6,3,1),"")</f>
        <v>Medium</v>
      </c>
      <c r="AO4" s="31" t="str">
        <f>IF( AO5&lt;"",VLOOKUP(AO5,'App Complexity Range'!$B$2:$D$6,3,1),"")</f>
        <v>Medium</v>
      </c>
      <c r="AP4" s="31" t="str">
        <f>IF( AP5&lt;"",VLOOKUP(AP5,'App Complexity Range'!$B$2:$D$6,3,1),"")</f>
        <v>Low</v>
      </c>
      <c r="AQ4" s="31" t="str">
        <f>IF( AQ5&lt;"",VLOOKUP(AQ5,'App Complexity Range'!$B$2:$D$6,3,1),"")</f>
        <v>Medium</v>
      </c>
      <c r="AR4" s="31" t="str">
        <f>IF( AR5&lt;"",VLOOKUP(AR5,'App Complexity Range'!$B$2:$D$6,3,1),"")</f>
        <v>Low</v>
      </c>
      <c r="AS4" s="31" t="str">
        <f>IF( AS5&lt;"",VLOOKUP(AS5,'App Complexity Range'!$B$2:$D$6,3,1),"")</f>
        <v>Low</v>
      </c>
      <c r="AT4" s="31" t="str">
        <f>IF( AT5&lt;"",VLOOKUP(AT5,'App Complexity Range'!$B$2:$D$6,3,1),"")</f>
        <v>Medium</v>
      </c>
      <c r="AU4" s="31" t="str">
        <f>IF( AU5&lt;"",VLOOKUP(AU5,'App Complexity Range'!$B$2:$D$6,3,1),"")</f>
        <v>Medium</v>
      </c>
      <c r="AV4" s="31" t="str">
        <f>IF( AV5&lt;"",VLOOKUP(AV5,'App Complexity Range'!$B$2:$D$6,3,1),"")</f>
        <v>Medium</v>
      </c>
      <c r="AW4" s="31" t="str">
        <f>IF( AW5&lt;"",VLOOKUP(AW5,'App Complexity Range'!$B$2:$D$6,3,1),"")</f>
        <v>Low</v>
      </c>
      <c r="AX4" s="31" t="str">
        <f>IF( AX5&lt;"",VLOOKUP(AX5,'App Complexity Range'!$B$2:$D$6,3,1),"")</f>
        <v>Medium</v>
      </c>
      <c r="AY4" s="31" t="str">
        <f>IF( AY5&lt;"",VLOOKUP(AY5,'App Complexity Range'!$B$2:$D$6,3,1),"")</f>
        <v>Medium</v>
      </c>
      <c r="AZ4" s="31" t="str">
        <f>IF( AZ5&lt;"",VLOOKUP(AZ5,'App Complexity Range'!$B$2:$D$6,3,1),"")</f>
        <v>High</v>
      </c>
      <c r="BA4" s="31" t="str">
        <f>IF( BA5&lt;"",VLOOKUP(BA5,'App Complexity Range'!$B$2:$D$6,3,1),"")</f>
        <v>Medium</v>
      </c>
      <c r="BB4" s="31" t="str">
        <f>IF( BB5&lt;"",VLOOKUP(BB5,'App Complexity Range'!$B$2:$D$6,3,1),"")</f>
        <v>Medium</v>
      </c>
      <c r="BC4" s="31" t="str">
        <f>IF( BC5&lt;"",VLOOKUP(BC5,'App Complexity Range'!$B$2:$D$6,3,1),"")</f>
        <v>Medium</v>
      </c>
      <c r="BD4" s="31" t="str">
        <f>IF( BD5&lt;"",VLOOKUP(BD5,'App Complexity Range'!$B$2:$D$6,3,1),"")</f>
        <v>Medium</v>
      </c>
      <c r="BE4" s="31" t="str">
        <f>IF( BE5&lt;"",VLOOKUP(BE5,'App Complexity Range'!$B$2:$D$6,3,1),"")</f>
        <v>Low</v>
      </c>
      <c r="BF4" s="31" t="str">
        <f>IF( BF5&lt;"",VLOOKUP(BF5,'App Complexity Range'!$B$2:$D$6,3,1),"")</f>
        <v>Low</v>
      </c>
      <c r="BG4" s="31" t="str">
        <f>IF( BG5&lt;"",VLOOKUP(BG5,'App Complexity Range'!$B$2:$D$6,3,1),"")</f>
        <v>Medium</v>
      </c>
      <c r="BH4" s="31" t="str">
        <f>IF( BH5&lt;"",VLOOKUP(BH5,'App Complexity Range'!$B$2:$D$6,3,1),"")</f>
        <v>Low</v>
      </c>
      <c r="BI4" s="31" t="str">
        <f>IF( BI5&lt;"",VLOOKUP(BI5,'App Complexity Range'!$B$2:$D$6,3,1),"")</f>
        <v>Medium</v>
      </c>
      <c r="BJ4" s="31" t="str">
        <f>IF( BJ5&lt;"",VLOOKUP(BJ5,'App Complexity Range'!$B$2:$D$6,3,1),"")</f>
        <v>Medium</v>
      </c>
      <c r="BK4" s="31" t="str">
        <f>IF( BK5&lt;"",VLOOKUP(BK5,'App Complexity Range'!$B$2:$D$6,3,1),"")</f>
        <v>High</v>
      </c>
      <c r="BL4" s="31" t="str">
        <f>IF( BL5&lt;"",VLOOKUP(BL5,'App Complexity Range'!$B$2:$D$6,3,1),"")</f>
        <v>Low</v>
      </c>
      <c r="BM4" s="31" t="str">
        <f>IF( BM5&lt;"",VLOOKUP(BM5,'App Complexity Range'!$B$2:$D$6,3,1),"")</f>
        <v>Low</v>
      </c>
      <c r="BN4" s="31" t="str">
        <f>IF( BN5&lt;"",VLOOKUP(BN5,'App Complexity Range'!$B$2:$D$6,3,1),"")</f>
        <v>Low</v>
      </c>
      <c r="BO4" s="31" t="str">
        <f>IF( BO5&lt;"",VLOOKUP(BO5,'App Complexity Range'!$B$2:$D$6,3,1),"")</f>
        <v>Low</v>
      </c>
      <c r="BP4" s="31" t="str">
        <f>IF( BP5&lt;"",VLOOKUP(BP5,'App Complexity Range'!$B$2:$D$6,3,1),"")</f>
        <v>Medium</v>
      </c>
      <c r="BQ4" s="31" t="str">
        <f>IF( BQ5&lt;"",VLOOKUP(BQ5,'App Complexity Range'!$B$2:$D$6,3,1),"")</f>
        <v>Low</v>
      </c>
      <c r="BR4" s="222" t="str">
        <f>IF( BR5&lt;"",VLOOKUP(BR5,'App Complexity Range'!$B$2:$D$6,3,1),"")</f>
        <v>Low</v>
      </c>
      <c r="BS4" s="31" t="str">
        <f>IF( BS5&lt;"",VLOOKUP(BS5,'App Complexity Range'!$B$2:$D$6,3,1),"")</f>
        <v>Medium</v>
      </c>
      <c r="BT4" s="31" t="str">
        <f>IF( BT5&lt;"",VLOOKUP(BT5,'App Complexity Range'!$B$2:$D$6,3,1),"")</f>
        <v>Low</v>
      </c>
      <c r="BU4" s="31" t="str">
        <f>IF( BU5&lt;"",VLOOKUP(BU5,'App Complexity Range'!$B$2:$D$6,3,1),"")</f>
        <v>Low</v>
      </c>
      <c r="BV4" s="31" t="str">
        <f>IF( BV5&lt;"",VLOOKUP(BV5,'App Complexity Range'!$B$2:$D$6,3,1),"")</f>
        <v>Low</v>
      </c>
      <c r="BW4" s="31" t="str">
        <f>IF( BW5&lt;"",VLOOKUP(BW5,'App Complexity Range'!$B$2:$D$6,3,1),"")</f>
        <v>Low</v>
      </c>
      <c r="BX4" s="31" t="str">
        <f>IF( BX5&lt;"",VLOOKUP(BX5,'App Complexity Range'!$B$2:$D$6,3,1),"")</f>
        <v>Low</v>
      </c>
      <c r="BY4" s="31" t="str">
        <f>IF( BY5&lt;"",VLOOKUP(BY5,'App Complexity Range'!$B$2:$D$6,3,1),"")</f>
        <v>Medium</v>
      </c>
      <c r="BZ4" s="31" t="str">
        <f>IF( BZ5&lt;"",VLOOKUP(BZ5,'App Complexity Range'!$B$2:$D$6,3,1),"")</f>
        <v>Low</v>
      </c>
      <c r="CA4" s="31" t="str">
        <f>IF( CA5&lt;"",VLOOKUP(CA5,'App Complexity Range'!$B$2:$D$6,3,1),"")</f>
        <v>High</v>
      </c>
      <c r="CB4" s="31" t="str">
        <f>IF( CB5&lt;"",VLOOKUP(CB5,'App Complexity Range'!$B$2:$D$6,3,1),"")</f>
        <v>Low</v>
      </c>
      <c r="CC4" s="222" t="str">
        <f>IF( CC5&lt;"",VLOOKUP(CC5,'App Complexity Range'!$B$2:$D$6,3,1),"")</f>
        <v>Low</v>
      </c>
      <c r="CD4" s="31" t="str">
        <f>IF( CD5&lt;"",VLOOKUP(CD5,'App Complexity Range'!$B$2:$D$6,3,1),"")</f>
        <v>Medium</v>
      </c>
      <c r="CE4" s="31" t="str">
        <f>IF( CE5&lt;"",VLOOKUP(CE5,'App Complexity Range'!$B$2:$D$6,3,1),"")</f>
        <v>Low</v>
      </c>
      <c r="CF4" s="31" t="str">
        <f>IF( CF5&lt;"",VLOOKUP(CF5,'App Complexity Range'!$B$2:$D$6,3,1),"")</f>
        <v>Low</v>
      </c>
      <c r="CG4" s="31" t="str">
        <f>IF( CG5&lt;"",VLOOKUP(CG5,'App Complexity Range'!$B$2:$D$6,3,1),"")</f>
        <v>Medium</v>
      </c>
      <c r="CH4" s="222" t="str">
        <f>IF( CH5&lt;"",VLOOKUP(CH5,'App Complexity Range'!$B$2:$D$6,3,1),"")</f>
        <v>Medium</v>
      </c>
      <c r="CI4" s="31" t="str">
        <f>IF( CI5&lt;"",VLOOKUP(CI5,'App Complexity Range'!$B$2:$D$6,3,1),"")</f>
        <v>Low</v>
      </c>
      <c r="CJ4" s="31" t="str">
        <f>IF( CJ5&lt;"",VLOOKUP(CJ5,'App Complexity Range'!$B$2:$D$6,3,1),"")</f>
        <v>Medium</v>
      </c>
      <c r="CK4" s="31" t="str">
        <f>IF( CK5&lt;"",VLOOKUP(CK5,'App Complexity Range'!$B$2:$D$6,3,1),"")</f>
        <v>Low</v>
      </c>
      <c r="CL4" s="31" t="str">
        <f>IF( CL5&lt;"",VLOOKUP(CL5,'App Complexity Range'!$B$2:$D$6,3,1),"")</f>
        <v>Low</v>
      </c>
      <c r="CM4" s="31" t="str">
        <f>IF( CM5&lt;"",VLOOKUP(CM5,'App Complexity Range'!$B$2:$D$6,3,1),"")</f>
        <v>Medium</v>
      </c>
      <c r="CN4" s="222" t="str">
        <f>IF( CN5&lt;"",VLOOKUP(CN5,'App Complexity Range'!$B$2:$D$6,3,1),"")</f>
        <v>Low</v>
      </c>
      <c r="CO4" s="31" t="str">
        <f>IF( CO5&lt;"",VLOOKUP(CO5,'App Complexity Range'!$B$2:$D$6,3,1),"")</f>
        <v>Low</v>
      </c>
      <c r="CP4" s="31" t="str">
        <f>IF( CP5&lt;"",VLOOKUP(CP5,'App Complexity Range'!$B$2:$D$6,3,1),"")</f>
        <v>Low</v>
      </c>
      <c r="CQ4" s="31" t="str">
        <f>IF( CQ5&lt;"",VLOOKUP(CQ5,'App Complexity Range'!$B$2:$D$6,3,1),"")</f>
        <v>Low</v>
      </c>
      <c r="CR4" s="31" t="str">
        <f>IF( CR5&lt;"",VLOOKUP(CR5,'App Complexity Range'!$B$2:$D$6,3,1),"")</f>
        <v>Low</v>
      </c>
      <c r="CS4" s="31" t="str">
        <f>IF( CS5&lt;"",VLOOKUP(CS5,'App Complexity Range'!$B$2:$D$6,3,1),"")</f>
        <v>Low</v>
      </c>
      <c r="CT4" s="222" t="str">
        <f>IF( CT5&lt;"",VLOOKUP(CT5,'App Complexity Range'!$B$2:$D$6,3,1),"")</f>
        <v>Low</v>
      </c>
    </row>
    <row r="5" spans="1:98" s="29" customFormat="1" ht="15.75" customHeight="1" thickBot="1" x14ac:dyDescent="0.25">
      <c r="B5" s="319"/>
      <c r="C5" s="77">
        <f>SUM(MAX(C6:C8),MAX(C9:C11),MAX(C12:C13),MAX(C14:C18),MAX(C19:C22),MAX(C23:C24),MAX(C25:C26),MAX(C27:C29),MAX(C30:C32),MAX(C33:C34),MAX(C35:C38))</f>
        <v>1095</v>
      </c>
      <c r="D5" s="78">
        <f t="shared" ref="D5:G5" si="0">(SUMPRODUCT((D6:D38="X")*$C6:$C38))/$C$5</f>
        <v>0.30593607305936071</v>
      </c>
      <c r="E5" s="78">
        <f t="shared" si="0"/>
        <v>0.27397260273972601</v>
      </c>
      <c r="F5" s="78">
        <f t="shared" si="0"/>
        <v>0.64840182648401823</v>
      </c>
      <c r="G5" s="78">
        <f t="shared" si="0"/>
        <v>0.61643835616438358</v>
      </c>
      <c r="H5" s="78">
        <f t="shared" ref="H5:L5" si="1">(SUMPRODUCT((H6:H38="X")*$C6:$C38))/$C$5</f>
        <v>0.73059360730593603</v>
      </c>
      <c r="I5" s="78">
        <f t="shared" si="1"/>
        <v>0.66666666666666663</v>
      </c>
      <c r="J5" s="78">
        <f t="shared" si="1"/>
        <v>0.33333333333333331</v>
      </c>
      <c r="K5" s="78">
        <f t="shared" si="1"/>
        <v>0.39726027397260272</v>
      </c>
      <c r="L5" s="78">
        <f t="shared" si="1"/>
        <v>0.52511415525114158</v>
      </c>
      <c r="M5" s="78">
        <f t="shared" ref="M5:V5" si="2">(SUMPRODUCT((M6:M38="X")*$C6:$C38))/$C$5</f>
        <v>0.52511415525114158</v>
      </c>
      <c r="N5" s="78">
        <f t="shared" si="2"/>
        <v>0.31506849315068491</v>
      </c>
      <c r="O5" s="78">
        <f t="shared" si="2"/>
        <v>0.26940639269406391</v>
      </c>
      <c r="P5" s="78">
        <f t="shared" si="2"/>
        <v>0.31506849315068491</v>
      </c>
      <c r="Q5" s="78">
        <f t="shared" si="2"/>
        <v>0.31506849315068491</v>
      </c>
      <c r="R5" s="78">
        <f t="shared" si="2"/>
        <v>0.26940639269406391</v>
      </c>
      <c r="S5" s="78">
        <f t="shared" si="2"/>
        <v>0.31506849315068491</v>
      </c>
      <c r="T5" s="78">
        <f t="shared" si="2"/>
        <v>0.31506849315068491</v>
      </c>
      <c r="U5" s="78">
        <f t="shared" si="2"/>
        <v>0.50228310502283102</v>
      </c>
      <c r="V5" s="78">
        <f t="shared" si="2"/>
        <v>0.26940639269406391</v>
      </c>
      <c r="W5" s="78">
        <f t="shared" ref="W5:BJ5" si="3">(SUMPRODUCT((W6:W38="X")*$C6:$C38))/$C$5</f>
        <v>0.54794520547945202</v>
      </c>
      <c r="X5" s="78">
        <f t="shared" si="3"/>
        <v>0.46575342465753422</v>
      </c>
      <c r="Y5" s="78">
        <f t="shared" si="3"/>
        <v>0.37442922374429222</v>
      </c>
      <c r="Z5" s="78">
        <f t="shared" si="3"/>
        <v>0.25570776255707761</v>
      </c>
      <c r="AA5" s="78">
        <f t="shared" si="3"/>
        <v>0.27397260273972601</v>
      </c>
      <c r="AB5" s="78">
        <f t="shared" si="3"/>
        <v>0.22374429223744291</v>
      </c>
      <c r="AC5" s="78">
        <f t="shared" si="3"/>
        <v>0.51141552511415522</v>
      </c>
      <c r="AD5" s="78">
        <f t="shared" si="3"/>
        <v>0.33789954337899542</v>
      </c>
      <c r="AE5" s="78">
        <f t="shared" si="3"/>
        <v>0.42922374429223742</v>
      </c>
      <c r="AF5" s="78">
        <f t="shared" si="3"/>
        <v>0.15068493150684931</v>
      </c>
      <c r="AG5" s="78">
        <f t="shared" si="3"/>
        <v>0.21917808219178081</v>
      </c>
      <c r="AH5" s="78">
        <f t="shared" si="3"/>
        <v>0.45205479452054792</v>
      </c>
      <c r="AI5" s="78">
        <f t="shared" si="3"/>
        <v>0.65296803652968038</v>
      </c>
      <c r="AJ5" s="78">
        <f t="shared" si="3"/>
        <v>0.29223744292237441</v>
      </c>
      <c r="AK5" s="78">
        <f t="shared" si="3"/>
        <v>0.62100456621004563</v>
      </c>
      <c r="AL5" s="78">
        <f t="shared" si="3"/>
        <v>0.43835616438356162</v>
      </c>
      <c r="AM5" s="218">
        <f t="shared" si="3"/>
        <v>0.22374429223744291</v>
      </c>
      <c r="AN5" s="78">
        <f t="shared" si="3"/>
        <v>0.54337899543378998</v>
      </c>
      <c r="AO5" s="78">
        <f t="shared" si="3"/>
        <v>0.46118721461187212</v>
      </c>
      <c r="AP5" s="78">
        <f t="shared" si="3"/>
        <v>0.32420091324200911</v>
      </c>
      <c r="AQ5" s="78">
        <f t="shared" si="3"/>
        <v>0.44292237442922372</v>
      </c>
      <c r="AR5" s="78">
        <f t="shared" si="3"/>
        <v>0.32420091324200911</v>
      </c>
      <c r="AS5" s="78">
        <f t="shared" si="3"/>
        <v>0.30593607305936071</v>
      </c>
      <c r="AT5" s="78">
        <f t="shared" si="3"/>
        <v>0.50684931506849318</v>
      </c>
      <c r="AU5" s="78">
        <f t="shared" si="3"/>
        <v>0.36986301369863012</v>
      </c>
      <c r="AV5" s="78">
        <f t="shared" si="3"/>
        <v>0.54337899543378998</v>
      </c>
      <c r="AW5" s="78">
        <f t="shared" si="3"/>
        <v>0.33333333333333331</v>
      </c>
      <c r="AX5" s="78">
        <f t="shared" si="3"/>
        <v>0.54337899543378998</v>
      </c>
      <c r="AY5" s="78">
        <f t="shared" si="3"/>
        <v>0.36986301369863012</v>
      </c>
      <c r="AZ5" s="78">
        <f t="shared" si="3"/>
        <v>0.58447488584474883</v>
      </c>
      <c r="BA5" s="78">
        <f t="shared" si="3"/>
        <v>0.41095890410958902</v>
      </c>
      <c r="BB5" s="78">
        <f t="shared" si="3"/>
        <v>0.37899543378995432</v>
      </c>
      <c r="BC5" s="78">
        <f t="shared" si="3"/>
        <v>0.39269406392694062</v>
      </c>
      <c r="BD5" s="78">
        <f t="shared" si="3"/>
        <v>0.36529680365296802</v>
      </c>
      <c r="BE5" s="78">
        <f t="shared" si="3"/>
        <v>0.32876712328767121</v>
      </c>
      <c r="BF5" s="78">
        <f t="shared" si="3"/>
        <v>0.32876712328767121</v>
      </c>
      <c r="BG5" s="78">
        <f t="shared" si="3"/>
        <v>0.37442922374429222</v>
      </c>
      <c r="BH5" s="78">
        <f t="shared" si="3"/>
        <v>0.32876712328767121</v>
      </c>
      <c r="BI5" s="78">
        <f t="shared" si="3"/>
        <v>0.43835616438356162</v>
      </c>
      <c r="BJ5" s="78">
        <f t="shared" si="3"/>
        <v>0.35616438356164382</v>
      </c>
      <c r="BK5" s="78">
        <f t="shared" ref="BK5:CI5" si="4">(SUMPRODUCT((BK6:BK38="X")*$C6:$C38))/$C$5</f>
        <v>0.56621004566210043</v>
      </c>
      <c r="BL5" s="78">
        <f t="shared" si="4"/>
        <v>0.29223744292237441</v>
      </c>
      <c r="BM5" s="78">
        <f t="shared" si="4"/>
        <v>0.31506849315068491</v>
      </c>
      <c r="BN5" s="78">
        <f t="shared" si="4"/>
        <v>0.29223744292237441</v>
      </c>
      <c r="BO5" s="78">
        <f t="shared" si="4"/>
        <v>0.26940639269406391</v>
      </c>
      <c r="BP5" s="78">
        <f t="shared" si="4"/>
        <v>0.39269406392694062</v>
      </c>
      <c r="BQ5" s="78">
        <f t="shared" si="4"/>
        <v>0.27853881278538811</v>
      </c>
      <c r="BR5" s="223">
        <f t="shared" si="4"/>
        <v>0.32876712328767121</v>
      </c>
      <c r="BS5" s="78">
        <f t="shared" si="4"/>
        <v>0.42009132420091322</v>
      </c>
      <c r="BT5" s="78">
        <f t="shared" si="4"/>
        <v>0.33789954337899542</v>
      </c>
      <c r="BU5" s="78">
        <f t="shared" si="4"/>
        <v>0.21917808219178081</v>
      </c>
      <c r="BV5" s="78">
        <f t="shared" si="4"/>
        <v>0.18721461187214611</v>
      </c>
      <c r="BW5" s="78">
        <f t="shared" si="4"/>
        <v>0.20547945205479451</v>
      </c>
      <c r="BX5" s="78">
        <f t="shared" si="4"/>
        <v>0.18721461187214611</v>
      </c>
      <c r="BY5" s="78">
        <f t="shared" si="4"/>
        <v>0.36073059360730592</v>
      </c>
      <c r="BZ5" s="78">
        <f t="shared" si="4"/>
        <v>0.18721461187214611</v>
      </c>
      <c r="CA5" s="78">
        <f t="shared" si="4"/>
        <v>0.62100456621004563</v>
      </c>
      <c r="CB5" s="78">
        <f t="shared" si="4"/>
        <v>0.18721461187214611</v>
      </c>
      <c r="CC5" s="223">
        <f t="shared" si="4"/>
        <v>0.19634703196347031</v>
      </c>
      <c r="CD5" s="78">
        <f t="shared" si="4"/>
        <v>0.43835616438356162</v>
      </c>
      <c r="CE5" s="78">
        <f t="shared" si="4"/>
        <v>0.33333333333333331</v>
      </c>
      <c r="CF5" s="78">
        <f t="shared" si="4"/>
        <v>0.24657534246575341</v>
      </c>
      <c r="CG5" s="78">
        <f t="shared" si="4"/>
        <v>0.43835616438356162</v>
      </c>
      <c r="CH5" s="223">
        <f t="shared" si="4"/>
        <v>0.43378995433789952</v>
      </c>
      <c r="CI5" s="78">
        <f t="shared" si="4"/>
        <v>0.20091324200913241</v>
      </c>
      <c r="CJ5" s="78">
        <f t="shared" ref="CJ5:CT5" si="5">(SUMPRODUCT((CJ6:CJ38="X")*$C6:$C38))/$C$5</f>
        <v>0.38812785388127852</v>
      </c>
      <c r="CK5" s="78">
        <f t="shared" si="5"/>
        <v>0.28767123287671231</v>
      </c>
      <c r="CL5" s="78">
        <f t="shared" si="5"/>
        <v>0.20091324200913241</v>
      </c>
      <c r="CM5" s="78">
        <f t="shared" si="5"/>
        <v>0.37899543378995432</v>
      </c>
      <c r="CN5" s="223">
        <f t="shared" si="5"/>
        <v>0.33333333333333331</v>
      </c>
      <c r="CO5" s="78">
        <f t="shared" si="5"/>
        <v>0.27853881278538811</v>
      </c>
      <c r="CP5" s="78">
        <f t="shared" si="5"/>
        <v>0.21004566210045661</v>
      </c>
      <c r="CQ5" s="78">
        <f t="shared" si="5"/>
        <v>0.29680365296803651</v>
      </c>
      <c r="CR5" s="78">
        <f t="shared" si="5"/>
        <v>0.23287671232876711</v>
      </c>
      <c r="CS5" s="78">
        <f t="shared" si="5"/>
        <v>0.30593607305936071</v>
      </c>
      <c r="CT5" s="223">
        <f t="shared" si="5"/>
        <v>0.20547945205479451</v>
      </c>
    </row>
    <row r="6" spans="1:98" ht="21" customHeight="1" thickBot="1" x14ac:dyDescent="0.25">
      <c r="A6" s="337" t="s">
        <v>0</v>
      </c>
      <c r="B6" s="79" t="s">
        <v>263</v>
      </c>
      <c r="C6" s="54">
        <v>10</v>
      </c>
      <c r="D6" s="27" t="s">
        <v>117</v>
      </c>
      <c r="E6" s="27" t="s">
        <v>117</v>
      </c>
      <c r="F6" s="27"/>
      <c r="G6" s="27" t="s">
        <v>117</v>
      </c>
      <c r="H6" s="27" t="s">
        <v>117</v>
      </c>
      <c r="I6" s="27" t="s">
        <v>117</v>
      </c>
      <c r="J6" s="27" t="s">
        <v>117</v>
      </c>
      <c r="K6" s="27" t="s">
        <v>117</v>
      </c>
      <c r="L6" s="27" t="s">
        <v>117</v>
      </c>
      <c r="M6" s="27" t="s">
        <v>117</v>
      </c>
      <c r="N6" s="27" t="s">
        <v>117</v>
      </c>
      <c r="O6" s="27" t="s">
        <v>117</v>
      </c>
      <c r="P6" s="27" t="s">
        <v>117</v>
      </c>
      <c r="Q6" s="27" t="s">
        <v>117</v>
      </c>
      <c r="R6" s="27" t="s">
        <v>117</v>
      </c>
      <c r="S6" s="27" t="s">
        <v>117</v>
      </c>
      <c r="T6" s="27" t="s">
        <v>117</v>
      </c>
      <c r="U6" s="27" t="s">
        <v>117</v>
      </c>
      <c r="V6" s="27" t="s">
        <v>117</v>
      </c>
      <c r="W6" s="27" t="s">
        <v>117</v>
      </c>
      <c r="X6" s="27" t="s">
        <v>117</v>
      </c>
      <c r="Y6" s="27" t="s">
        <v>117</v>
      </c>
      <c r="Z6" s="27"/>
      <c r="AA6" s="27" t="s">
        <v>117</v>
      </c>
      <c r="AB6" s="27" t="s">
        <v>117</v>
      </c>
      <c r="AC6" s="27" t="s">
        <v>117</v>
      </c>
      <c r="AD6" s="27" t="s">
        <v>117</v>
      </c>
      <c r="AE6" s="27" t="s">
        <v>117</v>
      </c>
      <c r="AF6" s="27" t="s">
        <v>117</v>
      </c>
      <c r="AG6" s="27" t="s">
        <v>117</v>
      </c>
      <c r="AH6" s="27" t="s">
        <v>117</v>
      </c>
      <c r="AI6" s="27" t="s">
        <v>117</v>
      </c>
      <c r="AJ6" s="27" t="s">
        <v>117</v>
      </c>
      <c r="AK6" s="27" t="s">
        <v>117</v>
      </c>
      <c r="AL6" s="27" t="s">
        <v>117</v>
      </c>
      <c r="AM6" s="27" t="s">
        <v>117</v>
      </c>
      <c r="AN6" s="27"/>
      <c r="AO6" s="27" t="s">
        <v>117</v>
      </c>
      <c r="AP6" s="27" t="s">
        <v>117</v>
      </c>
      <c r="AQ6" s="27" t="s">
        <v>117</v>
      </c>
      <c r="AR6" s="27" t="s">
        <v>117</v>
      </c>
      <c r="AS6" s="27" t="s">
        <v>117</v>
      </c>
      <c r="AT6" s="27"/>
      <c r="AU6" s="27" t="s">
        <v>117</v>
      </c>
      <c r="AV6" s="27"/>
      <c r="AW6" s="27" t="s">
        <v>117</v>
      </c>
      <c r="AX6" s="27"/>
      <c r="AY6" s="27" t="s">
        <v>117</v>
      </c>
      <c r="AZ6" s="27"/>
      <c r="BA6" s="27" t="s">
        <v>117</v>
      </c>
      <c r="BB6" s="27" t="s">
        <v>117</v>
      </c>
      <c r="BC6" s="27" t="s">
        <v>117</v>
      </c>
      <c r="BD6" s="27" t="s">
        <v>117</v>
      </c>
      <c r="BE6" s="27" t="s">
        <v>117</v>
      </c>
      <c r="BF6" s="27" t="s">
        <v>117</v>
      </c>
      <c r="BG6" s="27" t="s">
        <v>117</v>
      </c>
      <c r="BH6" s="27" t="s">
        <v>117</v>
      </c>
      <c r="BI6" s="27"/>
      <c r="BJ6" s="27" t="s">
        <v>117</v>
      </c>
      <c r="BK6" s="27"/>
      <c r="BL6" s="27" t="s">
        <v>117</v>
      </c>
      <c r="BM6" s="27" t="s">
        <v>117</v>
      </c>
      <c r="BN6" s="27" t="s">
        <v>117</v>
      </c>
      <c r="BO6" s="27" t="s">
        <v>117</v>
      </c>
      <c r="BP6" s="27" t="s">
        <v>117</v>
      </c>
      <c r="BQ6" s="27" t="s">
        <v>117</v>
      </c>
      <c r="BR6" s="27" t="s">
        <v>117</v>
      </c>
      <c r="BS6" s="27" t="s">
        <v>117</v>
      </c>
      <c r="BT6" s="27" t="s">
        <v>117</v>
      </c>
      <c r="BU6" s="27" t="s">
        <v>117</v>
      </c>
      <c r="BV6" s="27" t="s">
        <v>117</v>
      </c>
      <c r="BW6" s="27" t="s">
        <v>117</v>
      </c>
      <c r="BX6" s="27" t="s">
        <v>117</v>
      </c>
      <c r="BY6" s="27"/>
      <c r="BZ6" s="27" t="s">
        <v>117</v>
      </c>
      <c r="CA6" s="27" t="s">
        <v>117</v>
      </c>
      <c r="CB6" s="27" t="s">
        <v>117</v>
      </c>
      <c r="CC6" s="27" t="s">
        <v>117</v>
      </c>
      <c r="CD6" s="27" t="s">
        <v>117</v>
      </c>
      <c r="CE6" s="27"/>
      <c r="CF6" s="27" t="s">
        <v>117</v>
      </c>
      <c r="CG6" s="27" t="s">
        <v>117</v>
      </c>
      <c r="CH6" s="27" t="s">
        <v>117</v>
      </c>
      <c r="CI6" s="27" t="s">
        <v>117</v>
      </c>
      <c r="CJ6" s="27"/>
      <c r="CK6" s="27" t="s">
        <v>117</v>
      </c>
      <c r="CL6" s="27" t="s">
        <v>117</v>
      </c>
      <c r="CM6" s="27" t="s">
        <v>117</v>
      </c>
      <c r="CN6" s="27"/>
      <c r="CO6" s="27" t="s">
        <v>117</v>
      </c>
      <c r="CP6" s="27"/>
      <c r="CQ6" s="27" t="s">
        <v>117</v>
      </c>
      <c r="CR6" s="27" t="s">
        <v>117</v>
      </c>
      <c r="CS6" s="27" t="s">
        <v>117</v>
      </c>
      <c r="CT6" s="27" t="s">
        <v>117</v>
      </c>
    </row>
    <row r="7" spans="1:98" ht="21" customHeight="1" thickBot="1" x14ac:dyDescent="0.25">
      <c r="A7" s="263"/>
      <c r="B7" s="80" t="s">
        <v>264</v>
      </c>
      <c r="C7" s="9">
        <v>80</v>
      </c>
      <c r="D7" s="27"/>
      <c r="E7" s="27"/>
      <c r="F7" s="27" t="s">
        <v>117</v>
      </c>
      <c r="G7" s="27"/>
      <c r="H7" s="27"/>
      <c r="I7" s="27"/>
      <c r="J7" s="27"/>
      <c r="K7" s="27"/>
      <c r="L7" s="27"/>
      <c r="M7" s="27"/>
      <c r="N7" s="27"/>
      <c r="O7" s="27"/>
      <c r="P7" s="27"/>
      <c r="Q7" s="27"/>
      <c r="R7" s="27"/>
      <c r="S7" s="27"/>
      <c r="T7" s="27"/>
      <c r="U7" s="27"/>
      <c r="V7" s="27"/>
      <c r="W7" s="27"/>
      <c r="X7" s="27"/>
      <c r="Y7" s="27"/>
      <c r="Z7" s="27" t="s">
        <v>117</v>
      </c>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t="s">
        <v>117</v>
      </c>
      <c r="BJ7" s="27"/>
      <c r="BK7" s="27"/>
      <c r="BL7" s="27"/>
      <c r="BM7" s="27"/>
      <c r="BN7" s="27"/>
      <c r="BO7" s="27"/>
      <c r="BP7" s="27"/>
      <c r="BQ7" s="27"/>
      <c r="BR7" s="27"/>
      <c r="BS7" s="27"/>
      <c r="BT7" s="27"/>
      <c r="BU7" s="27"/>
      <c r="BV7" s="27"/>
      <c r="BW7" s="27"/>
      <c r="BX7" s="27"/>
      <c r="BY7" s="27"/>
      <c r="BZ7" s="27"/>
      <c r="CA7" s="27"/>
      <c r="CB7" s="27"/>
      <c r="CC7" s="27"/>
      <c r="CD7" s="27"/>
      <c r="CE7" s="27" t="s">
        <v>117</v>
      </c>
      <c r="CF7" s="27"/>
      <c r="CG7" s="27"/>
      <c r="CH7" s="27"/>
      <c r="CI7" s="27"/>
      <c r="CJ7" s="27"/>
      <c r="CK7" s="27"/>
      <c r="CL7" s="27"/>
      <c r="CM7" s="27"/>
      <c r="CN7" s="27" t="s">
        <v>117</v>
      </c>
      <c r="CO7" s="27"/>
      <c r="CP7" s="27" t="s">
        <v>117</v>
      </c>
      <c r="CQ7" s="27"/>
      <c r="CR7" s="27"/>
      <c r="CS7" s="27"/>
      <c r="CT7" s="27"/>
    </row>
    <row r="8" spans="1:98" ht="21" customHeight="1" thickBot="1" x14ac:dyDescent="0.25">
      <c r="A8" s="339"/>
      <c r="B8" s="79" t="s">
        <v>265</v>
      </c>
      <c r="C8" s="54">
        <v>200</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t="s">
        <v>117</v>
      </c>
      <c r="AO8" s="48"/>
      <c r="AP8" s="48"/>
      <c r="AQ8" s="48"/>
      <c r="AR8" s="48"/>
      <c r="AS8" s="48"/>
      <c r="AT8" s="48" t="s">
        <v>117</v>
      </c>
      <c r="AU8" s="48"/>
      <c r="AV8" s="48" t="s">
        <v>117</v>
      </c>
      <c r="AW8" s="48"/>
      <c r="AX8" s="48" t="s">
        <v>117</v>
      </c>
      <c r="AY8" s="48"/>
      <c r="AZ8" s="48" t="s">
        <v>117</v>
      </c>
      <c r="BA8" s="48"/>
      <c r="BB8" s="48"/>
      <c r="BC8" s="48"/>
      <c r="BD8" s="48"/>
      <c r="BE8" s="48"/>
      <c r="BF8" s="48"/>
      <c r="BG8" s="48"/>
      <c r="BH8" s="48"/>
      <c r="BI8" s="48"/>
      <c r="BJ8" s="48"/>
      <c r="BK8" s="48" t="s">
        <v>117</v>
      </c>
      <c r="BL8" s="48"/>
      <c r="BM8" s="48"/>
      <c r="BN8" s="48"/>
      <c r="BO8" s="48"/>
      <c r="BP8" s="48"/>
      <c r="BQ8" s="48"/>
      <c r="BR8" s="48"/>
      <c r="BS8" s="48"/>
      <c r="BT8" s="48"/>
      <c r="BU8" s="48"/>
      <c r="BV8" s="48"/>
      <c r="BW8" s="48"/>
      <c r="BX8" s="48"/>
      <c r="BY8" s="48" t="s">
        <v>117</v>
      </c>
      <c r="BZ8" s="48"/>
      <c r="CA8" s="48"/>
      <c r="CB8" s="48"/>
      <c r="CC8" s="48"/>
      <c r="CD8" s="48"/>
      <c r="CE8" s="48"/>
      <c r="CF8" s="48"/>
      <c r="CG8" s="48"/>
      <c r="CH8" s="48"/>
      <c r="CI8" s="48"/>
      <c r="CJ8" s="48" t="s">
        <v>117</v>
      </c>
      <c r="CK8" s="48"/>
      <c r="CL8" s="48"/>
      <c r="CM8" s="48"/>
      <c r="CN8" s="48"/>
      <c r="CO8" s="48"/>
      <c r="CP8" s="48"/>
      <c r="CQ8" s="48"/>
      <c r="CR8" s="48"/>
      <c r="CS8" s="48"/>
      <c r="CT8" s="48"/>
    </row>
    <row r="9" spans="1:98" ht="27.75" customHeight="1" x14ac:dyDescent="0.2">
      <c r="A9" s="240" t="s">
        <v>112</v>
      </c>
      <c r="B9" s="81" t="s">
        <v>266</v>
      </c>
      <c r="C9" s="51">
        <v>10</v>
      </c>
      <c r="D9" s="35" t="s">
        <v>117</v>
      </c>
      <c r="E9" s="35"/>
      <c r="F9" s="35"/>
      <c r="G9" s="35"/>
      <c r="H9" s="35"/>
      <c r="I9" s="35"/>
      <c r="J9" s="35"/>
      <c r="K9" s="35" t="s">
        <v>117</v>
      </c>
      <c r="L9" s="35" t="s">
        <v>117</v>
      </c>
      <c r="M9" s="35" t="s">
        <v>117</v>
      </c>
      <c r="N9" s="35" t="s">
        <v>117</v>
      </c>
      <c r="O9" s="35" t="s">
        <v>117</v>
      </c>
      <c r="P9" s="35" t="s">
        <v>117</v>
      </c>
      <c r="Q9" s="35" t="s">
        <v>117</v>
      </c>
      <c r="R9" s="35" t="s">
        <v>117</v>
      </c>
      <c r="S9" s="35" t="s">
        <v>117</v>
      </c>
      <c r="T9" s="35" t="s">
        <v>117</v>
      </c>
      <c r="U9" s="35" t="s">
        <v>117</v>
      </c>
      <c r="V9" s="35" t="s">
        <v>117</v>
      </c>
      <c r="W9" s="35"/>
      <c r="X9" s="35"/>
      <c r="Y9" s="35" t="s">
        <v>117</v>
      </c>
      <c r="Z9" s="35" t="s">
        <v>117</v>
      </c>
      <c r="AA9" s="35"/>
      <c r="AB9" s="35"/>
      <c r="AC9" s="35"/>
      <c r="AD9" s="35"/>
      <c r="AE9" s="35"/>
      <c r="AF9" s="35" t="s">
        <v>117</v>
      </c>
      <c r="AG9" s="35" t="s">
        <v>117</v>
      </c>
      <c r="AH9" s="35" t="s">
        <v>117</v>
      </c>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t="s">
        <v>117</v>
      </c>
      <c r="BV9" s="35" t="s">
        <v>117</v>
      </c>
      <c r="BW9" s="35"/>
      <c r="BX9" s="35" t="s">
        <v>117</v>
      </c>
      <c r="BY9" s="35" t="s">
        <v>117</v>
      </c>
      <c r="BZ9" s="35" t="s">
        <v>117</v>
      </c>
      <c r="CA9" s="35"/>
      <c r="CB9" s="35" t="s">
        <v>117</v>
      </c>
      <c r="CC9" s="35" t="s">
        <v>117</v>
      </c>
      <c r="CD9" s="35"/>
      <c r="CE9" s="35"/>
      <c r="CF9" s="35" t="s">
        <v>117</v>
      </c>
      <c r="CG9" s="35"/>
      <c r="CH9" s="35"/>
      <c r="CI9" s="35"/>
      <c r="CJ9" s="35"/>
      <c r="CK9" s="35"/>
      <c r="CL9" s="35"/>
      <c r="CM9" s="35"/>
      <c r="CN9" s="35"/>
      <c r="CO9" s="35"/>
      <c r="CP9" s="35" t="s">
        <v>117</v>
      </c>
      <c r="CQ9" s="35"/>
      <c r="CR9" s="35"/>
      <c r="CS9" s="35"/>
      <c r="CT9" s="35"/>
    </row>
    <row r="10" spans="1:98" ht="27.75" customHeight="1" x14ac:dyDescent="0.2">
      <c r="A10" s="240"/>
      <c r="B10" s="82" t="s">
        <v>267</v>
      </c>
      <c r="C10" s="7">
        <v>50</v>
      </c>
      <c r="D10" s="36"/>
      <c r="E10" s="36" t="s">
        <v>117</v>
      </c>
      <c r="F10" s="36" t="s">
        <v>117</v>
      </c>
      <c r="G10" s="36" t="s">
        <v>117</v>
      </c>
      <c r="H10" s="36"/>
      <c r="I10" s="36"/>
      <c r="J10" s="36" t="s">
        <v>117</v>
      </c>
      <c r="K10" s="36"/>
      <c r="L10" s="36"/>
      <c r="M10" s="36"/>
      <c r="N10" s="36"/>
      <c r="O10" s="36"/>
      <c r="P10" s="36"/>
      <c r="Q10" s="36"/>
      <c r="R10" s="36"/>
      <c r="S10" s="36"/>
      <c r="T10" s="36"/>
      <c r="U10" s="36"/>
      <c r="V10" s="36"/>
      <c r="W10" s="36" t="s">
        <v>117</v>
      </c>
      <c r="X10" s="36" t="s">
        <v>117</v>
      </c>
      <c r="Y10" s="36"/>
      <c r="Z10" s="36"/>
      <c r="AA10" s="36" t="s">
        <v>117</v>
      </c>
      <c r="AB10" s="36" t="s">
        <v>117</v>
      </c>
      <c r="AC10" s="36" t="s">
        <v>117</v>
      </c>
      <c r="AD10" s="36" t="s">
        <v>117</v>
      </c>
      <c r="AE10" s="36" t="s">
        <v>117</v>
      </c>
      <c r="AF10" s="36"/>
      <c r="AG10" s="36"/>
      <c r="AH10" s="36"/>
      <c r="AI10" s="36" t="s">
        <v>117</v>
      </c>
      <c r="AJ10" s="36" t="s">
        <v>117</v>
      </c>
      <c r="AK10" s="36" t="s">
        <v>117</v>
      </c>
      <c r="AL10" s="36"/>
      <c r="AM10" s="36" t="s">
        <v>117</v>
      </c>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t="s">
        <v>117</v>
      </c>
      <c r="BT10" s="36" t="s">
        <v>117</v>
      </c>
      <c r="BU10" s="36"/>
      <c r="BV10" s="36"/>
      <c r="BW10" s="36" t="s">
        <v>117</v>
      </c>
      <c r="BX10" s="36"/>
      <c r="BY10" s="36"/>
      <c r="BZ10" s="36"/>
      <c r="CA10" s="36" t="s">
        <v>117</v>
      </c>
      <c r="CB10" s="36"/>
      <c r="CC10" s="36"/>
      <c r="CD10" s="36" t="s">
        <v>117</v>
      </c>
      <c r="CE10" s="36"/>
      <c r="CF10" s="36"/>
      <c r="CG10" s="36" t="s">
        <v>117</v>
      </c>
      <c r="CH10" s="36" t="s">
        <v>117</v>
      </c>
      <c r="CI10" s="36" t="s">
        <v>117</v>
      </c>
      <c r="CJ10" s="36" t="s">
        <v>117</v>
      </c>
      <c r="CK10" s="36" t="s">
        <v>117</v>
      </c>
      <c r="CL10" s="36" t="s">
        <v>117</v>
      </c>
      <c r="CM10" s="36" t="s">
        <v>117</v>
      </c>
      <c r="CN10" s="36" t="s">
        <v>117</v>
      </c>
      <c r="CO10" s="36" t="s">
        <v>117</v>
      </c>
      <c r="CP10" s="36"/>
      <c r="CQ10" s="36" t="s">
        <v>117</v>
      </c>
      <c r="CR10" s="36" t="s">
        <v>117</v>
      </c>
      <c r="CS10" s="36" t="s">
        <v>117</v>
      </c>
      <c r="CT10" s="36" t="s">
        <v>117</v>
      </c>
    </row>
    <row r="11" spans="1:98" ht="27.75" customHeight="1" thickBot="1" x14ac:dyDescent="0.25">
      <c r="A11" s="340"/>
      <c r="B11" s="83" t="s">
        <v>268</v>
      </c>
      <c r="C11" s="62">
        <v>100</v>
      </c>
      <c r="D11" s="37"/>
      <c r="E11" s="37"/>
      <c r="F11" s="37"/>
      <c r="G11" s="37"/>
      <c r="H11" s="37" t="s">
        <v>117</v>
      </c>
      <c r="I11" s="37" t="s">
        <v>117</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t="s">
        <v>117</v>
      </c>
      <c r="AM11" s="37"/>
      <c r="AN11" s="37" t="s">
        <v>117</v>
      </c>
      <c r="AO11" s="37" t="s">
        <v>117</v>
      </c>
      <c r="AP11" s="37" t="s">
        <v>117</v>
      </c>
      <c r="AQ11" s="37" t="s">
        <v>117</v>
      </c>
      <c r="AR11" s="37" t="s">
        <v>117</v>
      </c>
      <c r="AS11" s="37" t="s">
        <v>117</v>
      </c>
      <c r="AT11" s="37" t="s">
        <v>117</v>
      </c>
      <c r="AU11" s="37" t="s">
        <v>117</v>
      </c>
      <c r="AV11" s="37" t="s">
        <v>117</v>
      </c>
      <c r="AW11" s="37" t="s">
        <v>117</v>
      </c>
      <c r="AX11" s="37" t="s">
        <v>117</v>
      </c>
      <c r="AY11" s="37" t="s">
        <v>117</v>
      </c>
      <c r="AZ11" s="37" t="s">
        <v>117</v>
      </c>
      <c r="BA11" s="37" t="s">
        <v>117</v>
      </c>
      <c r="BB11" s="37" t="s">
        <v>117</v>
      </c>
      <c r="BC11" s="37" t="s">
        <v>117</v>
      </c>
      <c r="BD11" s="37" t="s">
        <v>117</v>
      </c>
      <c r="BE11" s="37" t="s">
        <v>117</v>
      </c>
      <c r="BF11" s="37" t="s">
        <v>117</v>
      </c>
      <c r="BG11" s="37" t="s">
        <v>117</v>
      </c>
      <c r="BH11" s="37" t="s">
        <v>117</v>
      </c>
      <c r="BI11" s="37" t="s">
        <v>117</v>
      </c>
      <c r="BJ11" s="37" t="s">
        <v>117</v>
      </c>
      <c r="BK11" s="37" t="s">
        <v>117</v>
      </c>
      <c r="BL11" s="37" t="s">
        <v>117</v>
      </c>
      <c r="BM11" s="37" t="s">
        <v>117</v>
      </c>
      <c r="BN11" s="37" t="s">
        <v>117</v>
      </c>
      <c r="BO11" s="37" t="s">
        <v>117</v>
      </c>
      <c r="BP11" s="37" t="s">
        <v>117</v>
      </c>
      <c r="BQ11" s="37" t="s">
        <v>117</v>
      </c>
      <c r="BR11" s="37" t="s">
        <v>117</v>
      </c>
      <c r="BS11" s="37"/>
      <c r="BT11" s="37"/>
      <c r="BU11" s="37"/>
      <c r="BV11" s="37"/>
      <c r="BW11" s="37"/>
      <c r="BX11" s="37"/>
      <c r="BY11" s="37"/>
      <c r="BZ11" s="37"/>
      <c r="CA11" s="37"/>
      <c r="CB11" s="37"/>
      <c r="CC11" s="37"/>
      <c r="CD11" s="37"/>
      <c r="CE11" s="37" t="s">
        <v>117</v>
      </c>
      <c r="CF11" s="37"/>
      <c r="CG11" s="37"/>
      <c r="CH11" s="37"/>
      <c r="CI11" s="37"/>
      <c r="CJ11" s="37"/>
      <c r="CK11" s="37"/>
      <c r="CL11" s="37"/>
      <c r="CM11" s="37"/>
      <c r="CN11" s="37"/>
      <c r="CO11" s="37"/>
      <c r="CP11" s="37"/>
      <c r="CQ11" s="37"/>
      <c r="CR11" s="37"/>
      <c r="CS11" s="37"/>
      <c r="CT11" s="37"/>
    </row>
    <row r="12" spans="1:98" ht="21" customHeight="1" x14ac:dyDescent="0.2">
      <c r="A12" s="273" t="s">
        <v>139</v>
      </c>
      <c r="B12" s="84" t="s">
        <v>127</v>
      </c>
      <c r="C12" s="24">
        <v>10</v>
      </c>
      <c r="D12" s="58" t="s">
        <v>117</v>
      </c>
      <c r="E12" s="58" t="s">
        <v>117</v>
      </c>
      <c r="F12" s="46"/>
      <c r="G12" s="46" t="s">
        <v>117</v>
      </c>
      <c r="H12" s="46" t="s">
        <v>117</v>
      </c>
      <c r="I12" s="46" t="s">
        <v>117</v>
      </c>
      <c r="J12" s="46" t="s">
        <v>117</v>
      </c>
      <c r="K12" s="46"/>
      <c r="L12" s="46"/>
      <c r="M12" s="46"/>
      <c r="N12" s="46"/>
      <c r="O12" s="46"/>
      <c r="P12" s="46"/>
      <c r="Q12" s="46"/>
      <c r="R12" s="46"/>
      <c r="S12" s="46"/>
      <c r="T12" s="46"/>
      <c r="U12" s="46"/>
      <c r="V12" s="46"/>
      <c r="W12" s="46" t="s">
        <v>117</v>
      </c>
      <c r="X12" s="46" t="s">
        <v>117</v>
      </c>
      <c r="Y12" s="46" t="s">
        <v>117</v>
      </c>
      <c r="Z12" s="46" t="s">
        <v>117</v>
      </c>
      <c r="AA12" s="46" t="s">
        <v>117</v>
      </c>
      <c r="AB12" s="46" t="s">
        <v>117</v>
      </c>
      <c r="AC12" s="46" t="s">
        <v>117</v>
      </c>
      <c r="AD12" s="46" t="s">
        <v>117</v>
      </c>
      <c r="AE12" s="46" t="s">
        <v>117</v>
      </c>
      <c r="AF12" s="46" t="s">
        <v>117</v>
      </c>
      <c r="AG12" s="46"/>
      <c r="AH12" s="46"/>
      <c r="AI12" s="46" t="s">
        <v>117</v>
      </c>
      <c r="AJ12" s="46" t="s">
        <v>117</v>
      </c>
      <c r="AK12" s="46" t="s">
        <v>117</v>
      </c>
      <c r="AL12" s="46"/>
      <c r="AM12" s="46" t="s">
        <v>117</v>
      </c>
      <c r="AN12" s="46"/>
      <c r="AO12" s="46" t="s">
        <v>117</v>
      </c>
      <c r="AP12" s="46" t="s">
        <v>117</v>
      </c>
      <c r="AQ12" s="46" t="s">
        <v>117</v>
      </c>
      <c r="AR12" s="46" t="s">
        <v>117</v>
      </c>
      <c r="AS12" s="46" t="s">
        <v>117</v>
      </c>
      <c r="AT12" s="46"/>
      <c r="AU12" s="46"/>
      <c r="AV12" s="46"/>
      <c r="AW12" s="46"/>
      <c r="AX12" s="46"/>
      <c r="AY12" s="46"/>
      <c r="AZ12" s="46"/>
      <c r="BA12" s="46" t="s">
        <v>117</v>
      </c>
      <c r="BB12" s="46" t="s">
        <v>117</v>
      </c>
      <c r="BC12" s="46" t="s">
        <v>117</v>
      </c>
      <c r="BD12" s="46" t="s">
        <v>117</v>
      </c>
      <c r="BE12" s="46" t="s">
        <v>117</v>
      </c>
      <c r="BF12" s="46" t="s">
        <v>117</v>
      </c>
      <c r="BG12" s="46" t="s">
        <v>117</v>
      </c>
      <c r="BH12" s="46" t="s">
        <v>117</v>
      </c>
      <c r="BI12" s="46" t="s">
        <v>117</v>
      </c>
      <c r="BJ12" s="46" t="s">
        <v>117</v>
      </c>
      <c r="BK12" s="46" t="s">
        <v>117</v>
      </c>
      <c r="BL12" s="46" t="s">
        <v>117</v>
      </c>
      <c r="BM12" s="46" t="s">
        <v>117</v>
      </c>
      <c r="BN12" s="46" t="s">
        <v>117</v>
      </c>
      <c r="BO12" s="46"/>
      <c r="BP12" s="46" t="s">
        <v>117</v>
      </c>
      <c r="BQ12" s="46" t="s">
        <v>117</v>
      </c>
      <c r="BR12" s="46" t="s">
        <v>117</v>
      </c>
      <c r="BS12" s="46" t="s">
        <v>117</v>
      </c>
      <c r="BT12" s="46" t="s">
        <v>117</v>
      </c>
      <c r="BU12" s="46" t="s">
        <v>117</v>
      </c>
      <c r="BV12" s="46" t="s">
        <v>117</v>
      </c>
      <c r="BW12" s="46" t="s">
        <v>117</v>
      </c>
      <c r="BX12" s="46" t="s">
        <v>117</v>
      </c>
      <c r="BY12" s="46" t="s">
        <v>117</v>
      </c>
      <c r="BZ12" s="46" t="s">
        <v>117</v>
      </c>
      <c r="CA12" s="46" t="s">
        <v>117</v>
      </c>
      <c r="CB12" s="46" t="s">
        <v>117</v>
      </c>
      <c r="CC12" s="46" t="s">
        <v>117</v>
      </c>
      <c r="CD12" s="46"/>
      <c r="CE12" s="46"/>
      <c r="CF12" s="46"/>
      <c r="CG12" s="46"/>
      <c r="CH12" s="46"/>
      <c r="CI12" s="46" t="s">
        <v>117</v>
      </c>
      <c r="CJ12" s="46" t="s">
        <v>117</v>
      </c>
      <c r="CK12" s="46" t="s">
        <v>117</v>
      </c>
      <c r="CL12" s="46" t="s">
        <v>117</v>
      </c>
      <c r="CM12" s="46" t="s">
        <v>117</v>
      </c>
      <c r="CN12" s="46"/>
      <c r="CO12" s="46"/>
      <c r="CP12" s="46" t="s">
        <v>117</v>
      </c>
      <c r="CQ12" s="46"/>
      <c r="CR12" s="46" t="s">
        <v>117</v>
      </c>
      <c r="CS12" s="46" t="s">
        <v>117</v>
      </c>
      <c r="CT12" s="46" t="s">
        <v>117</v>
      </c>
    </row>
    <row r="13" spans="1:98" ht="21" customHeight="1" thickBot="1" x14ac:dyDescent="0.25">
      <c r="A13" s="274"/>
      <c r="B13" s="85" t="s">
        <v>128</v>
      </c>
      <c r="C13" s="67">
        <v>70</v>
      </c>
      <c r="D13" s="58"/>
      <c r="E13" s="58"/>
      <c r="F13" s="46" t="s">
        <v>117</v>
      </c>
      <c r="G13" s="46"/>
      <c r="H13" s="46"/>
      <c r="I13" s="46"/>
      <c r="J13" s="46"/>
      <c r="K13" s="46" t="s">
        <v>117</v>
      </c>
      <c r="L13" s="46" t="s">
        <v>117</v>
      </c>
      <c r="M13" s="46" t="s">
        <v>117</v>
      </c>
      <c r="N13" s="46" t="s">
        <v>117</v>
      </c>
      <c r="O13" s="46" t="s">
        <v>117</v>
      </c>
      <c r="P13" s="46" t="s">
        <v>117</v>
      </c>
      <c r="Q13" s="46" t="s">
        <v>117</v>
      </c>
      <c r="R13" s="46" t="s">
        <v>117</v>
      </c>
      <c r="S13" s="46" t="s">
        <v>117</v>
      </c>
      <c r="T13" s="46" t="s">
        <v>117</v>
      </c>
      <c r="U13" s="46" t="s">
        <v>117</v>
      </c>
      <c r="V13" s="46" t="s">
        <v>117</v>
      </c>
      <c r="W13" s="46"/>
      <c r="X13" s="46"/>
      <c r="Y13" s="46"/>
      <c r="Z13" s="46"/>
      <c r="AA13" s="46"/>
      <c r="AB13" s="46"/>
      <c r="AC13" s="46"/>
      <c r="AD13" s="46"/>
      <c r="AE13" s="46"/>
      <c r="AF13" s="46"/>
      <c r="AG13" s="46" t="s">
        <v>117</v>
      </c>
      <c r="AH13" s="46" t="s">
        <v>117</v>
      </c>
      <c r="AI13" s="46"/>
      <c r="AJ13" s="46"/>
      <c r="AK13" s="46"/>
      <c r="AL13" s="46" t="s">
        <v>117</v>
      </c>
      <c r="AM13" s="46"/>
      <c r="AN13" s="46" t="s">
        <v>117</v>
      </c>
      <c r="AO13" s="46"/>
      <c r="AP13" s="46"/>
      <c r="AQ13" s="46"/>
      <c r="AR13" s="46"/>
      <c r="AS13" s="46"/>
      <c r="AT13" s="46" t="s">
        <v>117</v>
      </c>
      <c r="AU13" s="46" t="s">
        <v>117</v>
      </c>
      <c r="AV13" s="46" t="s">
        <v>117</v>
      </c>
      <c r="AW13" s="46" t="s">
        <v>117</v>
      </c>
      <c r="AX13" s="46" t="s">
        <v>117</v>
      </c>
      <c r="AY13" s="46" t="s">
        <v>117</v>
      </c>
      <c r="AZ13" s="46" t="s">
        <v>117</v>
      </c>
      <c r="BA13" s="46"/>
      <c r="BB13" s="46"/>
      <c r="BC13" s="46"/>
      <c r="BD13" s="46"/>
      <c r="BE13" s="46"/>
      <c r="BF13" s="46"/>
      <c r="BG13" s="46"/>
      <c r="BH13" s="46"/>
      <c r="BI13" s="46"/>
      <c r="BJ13" s="46"/>
      <c r="BK13" s="46"/>
      <c r="BL13" s="46"/>
      <c r="BM13" s="46"/>
      <c r="BN13" s="46"/>
      <c r="BO13" s="46" t="s">
        <v>117</v>
      </c>
      <c r="BP13" s="46"/>
      <c r="BQ13" s="46"/>
      <c r="BR13" s="46"/>
      <c r="BS13" s="46"/>
      <c r="BT13" s="46"/>
      <c r="BU13" s="46"/>
      <c r="BV13" s="46"/>
      <c r="BW13" s="46"/>
      <c r="BX13" s="46"/>
      <c r="BY13" s="46"/>
      <c r="BZ13" s="46"/>
      <c r="CA13" s="46"/>
      <c r="CB13" s="46"/>
      <c r="CC13" s="46"/>
      <c r="CD13" s="46" t="s">
        <v>117</v>
      </c>
      <c r="CE13" s="46" t="s">
        <v>117</v>
      </c>
      <c r="CF13" s="46" t="s">
        <v>117</v>
      </c>
      <c r="CG13" s="46" t="s">
        <v>117</v>
      </c>
      <c r="CH13" s="46" t="s">
        <v>117</v>
      </c>
      <c r="CI13" s="46"/>
      <c r="CJ13" s="46"/>
      <c r="CK13" s="46"/>
      <c r="CL13" s="46"/>
      <c r="CM13" s="46"/>
      <c r="CN13" s="46" t="s">
        <v>117</v>
      </c>
      <c r="CO13" s="46" t="s">
        <v>117</v>
      </c>
      <c r="CP13" s="46"/>
      <c r="CQ13" s="46" t="s">
        <v>117</v>
      </c>
      <c r="CR13" s="46"/>
      <c r="CS13" s="46"/>
      <c r="CT13" s="46"/>
    </row>
    <row r="14" spans="1:98" ht="21" customHeight="1" x14ac:dyDescent="0.2">
      <c r="A14" s="341" t="s">
        <v>1</v>
      </c>
      <c r="B14" s="86" t="s">
        <v>146</v>
      </c>
      <c r="C14" s="59">
        <v>10</v>
      </c>
      <c r="D14" s="69"/>
      <c r="E14" s="43" t="s">
        <v>117</v>
      </c>
      <c r="F14" s="69"/>
      <c r="G14" s="43"/>
      <c r="H14" s="43"/>
      <c r="I14" s="43"/>
      <c r="J14" s="43"/>
      <c r="K14" s="43"/>
      <c r="L14" s="43" t="s">
        <v>117</v>
      </c>
      <c r="M14" s="43" t="s">
        <v>117</v>
      </c>
      <c r="N14" s="43" t="s">
        <v>117</v>
      </c>
      <c r="O14" s="43" t="s">
        <v>117</v>
      </c>
      <c r="P14" s="43" t="s">
        <v>117</v>
      </c>
      <c r="Q14" s="43" t="s">
        <v>117</v>
      </c>
      <c r="R14" s="43" t="s">
        <v>117</v>
      </c>
      <c r="S14" s="43" t="s">
        <v>117</v>
      </c>
      <c r="T14" s="43" t="s">
        <v>117</v>
      </c>
      <c r="U14" s="43" t="s">
        <v>117</v>
      </c>
      <c r="V14" s="43" t="s">
        <v>117</v>
      </c>
      <c r="W14" s="43"/>
      <c r="X14" s="43"/>
      <c r="Y14" s="43"/>
      <c r="Z14" s="43"/>
      <c r="AA14" s="43"/>
      <c r="AB14" s="43"/>
      <c r="AC14" s="43"/>
      <c r="AD14" s="43"/>
      <c r="AE14" s="43"/>
      <c r="AF14" s="43"/>
      <c r="AG14" s="43"/>
      <c r="AH14" s="43"/>
      <c r="AI14" s="43"/>
      <c r="AJ14" s="43" t="s">
        <v>117</v>
      </c>
      <c r="AK14" s="43"/>
      <c r="AL14" s="43"/>
      <c r="AM14" s="43" t="s">
        <v>117</v>
      </c>
      <c r="AN14" s="43" t="s">
        <v>117</v>
      </c>
      <c r="AO14" s="43"/>
      <c r="AP14" s="43"/>
      <c r="AQ14" s="43"/>
      <c r="AR14" s="43"/>
      <c r="AS14" s="43"/>
      <c r="AT14" s="43" t="s">
        <v>117</v>
      </c>
      <c r="AU14" s="43" t="s">
        <v>117</v>
      </c>
      <c r="AV14" s="43" t="s">
        <v>117</v>
      </c>
      <c r="AW14" s="43" t="s">
        <v>117</v>
      </c>
      <c r="AX14" s="43" t="s">
        <v>117</v>
      </c>
      <c r="AY14" s="43" t="s">
        <v>117</v>
      </c>
      <c r="AZ14" s="43"/>
      <c r="BA14" s="43"/>
      <c r="BB14" s="43" t="s">
        <v>117</v>
      </c>
      <c r="BC14" s="43"/>
      <c r="BD14" s="43"/>
      <c r="BE14" s="43"/>
      <c r="BF14" s="43"/>
      <c r="BG14" s="43"/>
      <c r="BH14" s="43"/>
      <c r="BI14" s="43"/>
      <c r="BJ14" s="43"/>
      <c r="BK14" s="43"/>
      <c r="BL14" s="43"/>
      <c r="BM14" s="43"/>
      <c r="BN14" s="43"/>
      <c r="BO14" s="43" t="s">
        <v>117</v>
      </c>
      <c r="BP14" s="43"/>
      <c r="BQ14" s="43"/>
      <c r="BR14" s="43"/>
      <c r="BS14" s="43"/>
      <c r="BT14" s="43" t="s">
        <v>117</v>
      </c>
      <c r="BU14" s="43" t="s">
        <v>117</v>
      </c>
      <c r="BV14" s="43"/>
      <c r="BW14" s="43"/>
      <c r="BX14" s="43"/>
      <c r="BY14" s="43"/>
      <c r="BZ14" s="43"/>
      <c r="CA14" s="43"/>
      <c r="CB14" s="43"/>
      <c r="CC14" s="43"/>
      <c r="CD14" s="43"/>
      <c r="CE14" s="43" t="s">
        <v>117</v>
      </c>
      <c r="CF14" s="43"/>
      <c r="CG14" s="43"/>
      <c r="CH14" s="43"/>
      <c r="CI14" s="43"/>
      <c r="CJ14" s="43" t="s">
        <v>117</v>
      </c>
      <c r="CK14" s="43" t="s">
        <v>117</v>
      </c>
      <c r="CL14" s="43"/>
      <c r="CM14" s="43" t="s">
        <v>117</v>
      </c>
      <c r="CN14" s="43" t="s">
        <v>117</v>
      </c>
      <c r="CO14" s="43"/>
      <c r="CP14" s="43"/>
      <c r="CQ14" s="43"/>
      <c r="CR14" s="43"/>
      <c r="CS14" s="43"/>
      <c r="CT14" s="43"/>
    </row>
    <row r="15" spans="1:98" ht="21" customHeight="1" x14ac:dyDescent="0.2">
      <c r="A15" s="338"/>
      <c r="B15" s="87" t="s">
        <v>147</v>
      </c>
      <c r="C15" s="60">
        <v>20</v>
      </c>
      <c r="D15" s="68"/>
      <c r="E15" s="44"/>
      <c r="F15" s="68"/>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t="s">
        <v>117</v>
      </c>
      <c r="AP15" s="44" t="s">
        <v>117</v>
      </c>
      <c r="AQ15" s="44" t="s">
        <v>117</v>
      </c>
      <c r="AR15" s="44" t="s">
        <v>117</v>
      </c>
      <c r="AS15" s="44" t="s">
        <v>117</v>
      </c>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row>
    <row r="16" spans="1:98" ht="21" customHeight="1" x14ac:dyDescent="0.2">
      <c r="A16" s="338"/>
      <c r="B16" s="87" t="s">
        <v>148</v>
      </c>
      <c r="C16" s="60">
        <v>25</v>
      </c>
      <c r="D16" s="68" t="s">
        <v>117</v>
      </c>
      <c r="E16" s="44"/>
      <c r="F16" s="68"/>
      <c r="G16" s="44" t="s">
        <v>117</v>
      </c>
      <c r="H16" s="44"/>
      <c r="I16" s="44"/>
      <c r="J16" s="44"/>
      <c r="K16" s="44"/>
      <c r="L16" s="44"/>
      <c r="M16" s="44"/>
      <c r="N16" s="44"/>
      <c r="O16" s="44"/>
      <c r="P16" s="44"/>
      <c r="Q16" s="44"/>
      <c r="R16" s="44"/>
      <c r="S16" s="44"/>
      <c r="T16" s="44"/>
      <c r="U16" s="44"/>
      <c r="V16" s="44"/>
      <c r="W16" s="44"/>
      <c r="X16" s="44" t="s">
        <v>117</v>
      </c>
      <c r="Y16" s="44"/>
      <c r="Z16" s="44"/>
      <c r="AA16" s="44" t="s">
        <v>117</v>
      </c>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t="s">
        <v>117</v>
      </c>
      <c r="BA16" s="44" t="s">
        <v>117</v>
      </c>
      <c r="BB16" s="44"/>
      <c r="BC16" s="44" t="s">
        <v>117</v>
      </c>
      <c r="BD16" s="44" t="s">
        <v>117</v>
      </c>
      <c r="BE16" s="44" t="s">
        <v>117</v>
      </c>
      <c r="BF16" s="44" t="s">
        <v>117</v>
      </c>
      <c r="BG16" s="44" t="s">
        <v>117</v>
      </c>
      <c r="BH16" s="44" t="s">
        <v>117</v>
      </c>
      <c r="BI16" s="44" t="s">
        <v>117</v>
      </c>
      <c r="BJ16" s="44" t="s">
        <v>117</v>
      </c>
      <c r="BK16" s="44"/>
      <c r="BL16" s="44" t="s">
        <v>117</v>
      </c>
      <c r="BM16" s="44"/>
      <c r="BN16" s="44" t="s">
        <v>117</v>
      </c>
      <c r="BO16" s="44"/>
      <c r="BP16" s="44" t="s">
        <v>117</v>
      </c>
      <c r="BQ16" s="44"/>
      <c r="BR16" s="44" t="s">
        <v>117</v>
      </c>
      <c r="BS16" s="44"/>
      <c r="BT16" s="44"/>
      <c r="BU16" s="44"/>
      <c r="BV16" s="44"/>
      <c r="BW16" s="44"/>
      <c r="BX16" s="44"/>
      <c r="BY16" s="44"/>
      <c r="BZ16" s="44"/>
      <c r="CA16" s="44"/>
      <c r="CB16" s="44"/>
      <c r="CC16" s="44" t="s">
        <v>117</v>
      </c>
      <c r="CD16" s="44"/>
      <c r="CE16" s="44"/>
      <c r="CF16" s="44" t="s">
        <v>117</v>
      </c>
      <c r="CG16" s="44"/>
      <c r="CH16" s="44"/>
      <c r="CI16" s="44" t="s">
        <v>117</v>
      </c>
      <c r="CJ16" s="44"/>
      <c r="CK16" s="44"/>
      <c r="CL16" s="44" t="s">
        <v>117</v>
      </c>
      <c r="CM16" s="44"/>
      <c r="CN16" s="44"/>
      <c r="CO16" s="44"/>
      <c r="CP16" s="44"/>
      <c r="CQ16" s="44" t="s">
        <v>117</v>
      </c>
      <c r="CR16" s="44" t="s">
        <v>117</v>
      </c>
      <c r="CS16" s="44" t="s">
        <v>117</v>
      </c>
      <c r="CT16" s="44"/>
    </row>
    <row r="17" spans="1:98" ht="21" customHeight="1" x14ac:dyDescent="0.2">
      <c r="A17" s="338"/>
      <c r="B17" s="87" t="s">
        <v>149</v>
      </c>
      <c r="C17" s="60">
        <v>25</v>
      </c>
      <c r="D17" s="68"/>
      <c r="E17" s="44"/>
      <c r="F17" s="68"/>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t="s">
        <v>117</v>
      </c>
      <c r="AH17" s="44"/>
      <c r="AI17" s="44" t="s">
        <v>117</v>
      </c>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row>
    <row r="18" spans="1:98" ht="21" customHeight="1" thickBot="1" x14ac:dyDescent="0.25">
      <c r="A18" s="342"/>
      <c r="B18" s="88" t="s">
        <v>150</v>
      </c>
      <c r="C18" s="61">
        <v>10</v>
      </c>
      <c r="D18" s="70"/>
      <c r="E18" s="56"/>
      <c r="F18" s="70" t="s">
        <v>117</v>
      </c>
      <c r="G18" s="56"/>
      <c r="H18" s="56" t="s">
        <v>117</v>
      </c>
      <c r="I18" s="56" t="s">
        <v>117</v>
      </c>
      <c r="J18" s="56" t="s">
        <v>117</v>
      </c>
      <c r="K18" s="56" t="s">
        <v>117</v>
      </c>
      <c r="L18" s="56"/>
      <c r="M18" s="56"/>
      <c r="N18" s="56"/>
      <c r="O18" s="56"/>
      <c r="P18" s="56"/>
      <c r="Q18" s="56"/>
      <c r="R18" s="56"/>
      <c r="S18" s="56"/>
      <c r="T18" s="56"/>
      <c r="U18" s="56"/>
      <c r="V18" s="56"/>
      <c r="W18" s="56" t="s">
        <v>117</v>
      </c>
      <c r="X18" s="56"/>
      <c r="Y18" s="56" t="s">
        <v>117</v>
      </c>
      <c r="Z18" s="56" t="s">
        <v>117</v>
      </c>
      <c r="AA18" s="56"/>
      <c r="AB18" s="56" t="s">
        <v>117</v>
      </c>
      <c r="AC18" s="56" t="s">
        <v>117</v>
      </c>
      <c r="AD18" s="56" t="s">
        <v>117</v>
      </c>
      <c r="AE18" s="56" t="s">
        <v>117</v>
      </c>
      <c r="AF18" s="56" t="s">
        <v>117</v>
      </c>
      <c r="AG18" s="56"/>
      <c r="AH18" s="56" t="s">
        <v>117</v>
      </c>
      <c r="AI18" s="56"/>
      <c r="AJ18" s="56"/>
      <c r="AK18" s="56" t="s">
        <v>117</v>
      </c>
      <c r="AL18" s="56" t="s">
        <v>117</v>
      </c>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t="s">
        <v>117</v>
      </c>
      <c r="BL18" s="56"/>
      <c r="BM18" s="56" t="s">
        <v>117</v>
      </c>
      <c r="BN18" s="56"/>
      <c r="BO18" s="56"/>
      <c r="BP18" s="56"/>
      <c r="BQ18" s="56" t="s">
        <v>117</v>
      </c>
      <c r="BR18" s="56"/>
      <c r="BS18" s="56" t="s">
        <v>117</v>
      </c>
      <c r="BT18" s="56"/>
      <c r="BU18" s="56"/>
      <c r="BV18" s="56" t="s">
        <v>117</v>
      </c>
      <c r="BW18" s="56" t="s">
        <v>117</v>
      </c>
      <c r="BX18" s="56" t="s">
        <v>117</v>
      </c>
      <c r="BY18" s="56" t="s">
        <v>117</v>
      </c>
      <c r="BZ18" s="56" t="s">
        <v>117</v>
      </c>
      <c r="CA18" s="56" t="s">
        <v>117</v>
      </c>
      <c r="CB18" s="56" t="s">
        <v>117</v>
      </c>
      <c r="CC18" s="56"/>
      <c r="CD18" s="56" t="s">
        <v>117</v>
      </c>
      <c r="CE18" s="56"/>
      <c r="CF18" s="56"/>
      <c r="CG18" s="56" t="s">
        <v>117</v>
      </c>
      <c r="CH18" s="56" t="s">
        <v>117</v>
      </c>
      <c r="CI18" s="56"/>
      <c r="CJ18" s="56"/>
      <c r="CK18" s="56"/>
      <c r="CL18" s="56"/>
      <c r="CM18" s="56"/>
      <c r="CN18" s="56"/>
      <c r="CO18" s="56" t="s">
        <v>117</v>
      </c>
      <c r="CP18" s="56" t="s">
        <v>117</v>
      </c>
      <c r="CQ18" s="56"/>
      <c r="CR18" s="56"/>
      <c r="CS18" s="56"/>
      <c r="CT18" s="56" t="s">
        <v>117</v>
      </c>
    </row>
    <row r="19" spans="1:98" ht="21" customHeight="1" x14ac:dyDescent="0.2">
      <c r="A19" s="333" t="s">
        <v>129</v>
      </c>
      <c r="B19" s="89" t="s">
        <v>130</v>
      </c>
      <c r="C19" s="63">
        <v>5</v>
      </c>
      <c r="D19" s="41"/>
      <c r="E19" s="41"/>
      <c r="F19" s="41"/>
      <c r="G19" s="41"/>
      <c r="H19" s="41"/>
      <c r="I19" s="41"/>
      <c r="J19" s="41" t="s">
        <v>117</v>
      </c>
      <c r="K19" s="41" t="s">
        <v>117</v>
      </c>
      <c r="L19" s="41" t="s">
        <v>117</v>
      </c>
      <c r="M19" s="41" t="s">
        <v>117</v>
      </c>
      <c r="N19" s="41" t="s">
        <v>117</v>
      </c>
      <c r="O19" s="41" t="s">
        <v>117</v>
      </c>
      <c r="P19" s="41" t="s">
        <v>117</v>
      </c>
      <c r="Q19" s="41" t="s">
        <v>117</v>
      </c>
      <c r="R19" s="41" t="s">
        <v>117</v>
      </c>
      <c r="S19" s="41" t="s">
        <v>117</v>
      </c>
      <c r="T19" s="41" t="s">
        <v>117</v>
      </c>
      <c r="U19" s="41"/>
      <c r="V19" s="41" t="s">
        <v>117</v>
      </c>
      <c r="W19" s="41"/>
      <c r="X19" s="41" t="s">
        <v>117</v>
      </c>
      <c r="Y19" s="41"/>
      <c r="Z19" s="41"/>
      <c r="AA19" s="41" t="s">
        <v>117</v>
      </c>
      <c r="AB19" s="41" t="s">
        <v>117</v>
      </c>
      <c r="AC19" s="41"/>
      <c r="AD19" s="41"/>
      <c r="AE19" s="41"/>
      <c r="AF19" s="41" t="s">
        <v>117</v>
      </c>
      <c r="AG19" s="41" t="s">
        <v>117</v>
      </c>
      <c r="AH19" s="41" t="s">
        <v>117</v>
      </c>
      <c r="AI19" s="41"/>
      <c r="AJ19" s="41"/>
      <c r="AK19" s="41"/>
      <c r="AL19" s="41"/>
      <c r="AM19" s="41" t="s">
        <v>117</v>
      </c>
      <c r="AN19" s="41" t="s">
        <v>117</v>
      </c>
      <c r="AO19" s="41" t="s">
        <v>117</v>
      </c>
      <c r="AP19" s="41" t="s">
        <v>117</v>
      </c>
      <c r="AQ19" s="41" t="s">
        <v>117</v>
      </c>
      <c r="AR19" s="41" t="s">
        <v>117</v>
      </c>
      <c r="AS19" s="41" t="s">
        <v>117</v>
      </c>
      <c r="AT19" s="41" t="s">
        <v>117</v>
      </c>
      <c r="AU19" s="41" t="s">
        <v>117</v>
      </c>
      <c r="AV19" s="41" t="s">
        <v>117</v>
      </c>
      <c r="AW19" s="41" t="s">
        <v>117</v>
      </c>
      <c r="AX19" s="41" t="s">
        <v>117</v>
      </c>
      <c r="AY19" s="41" t="s">
        <v>117</v>
      </c>
      <c r="AZ19" s="41" t="s">
        <v>117</v>
      </c>
      <c r="BA19" s="41" t="s">
        <v>117</v>
      </c>
      <c r="BB19" s="41" t="s">
        <v>117</v>
      </c>
      <c r="BC19" s="41" t="s">
        <v>117</v>
      </c>
      <c r="BD19" s="41" t="s">
        <v>117</v>
      </c>
      <c r="BE19" s="41" t="s">
        <v>117</v>
      </c>
      <c r="BF19" s="41" t="s">
        <v>117</v>
      </c>
      <c r="BG19" s="41" t="s">
        <v>117</v>
      </c>
      <c r="BH19" s="41" t="s">
        <v>117</v>
      </c>
      <c r="BI19" s="41" t="s">
        <v>117</v>
      </c>
      <c r="BJ19" s="41" t="s">
        <v>117</v>
      </c>
      <c r="BK19" s="41"/>
      <c r="BL19" s="41" t="s">
        <v>117</v>
      </c>
      <c r="BM19" s="41" t="s">
        <v>117</v>
      </c>
      <c r="BN19" s="41" t="s">
        <v>117</v>
      </c>
      <c r="BO19" s="41" t="s">
        <v>117</v>
      </c>
      <c r="BP19" s="41" t="s">
        <v>117</v>
      </c>
      <c r="BQ19" s="41" t="s">
        <v>117</v>
      </c>
      <c r="BR19" s="41" t="s">
        <v>117</v>
      </c>
      <c r="BS19" s="41"/>
      <c r="BT19" s="41"/>
      <c r="BU19" s="41"/>
      <c r="BV19" s="41" t="s">
        <v>117</v>
      </c>
      <c r="BW19" s="41" t="s">
        <v>117</v>
      </c>
      <c r="BX19" s="41" t="s">
        <v>117</v>
      </c>
      <c r="BY19" s="41" t="s">
        <v>117</v>
      </c>
      <c r="BZ19" s="41" t="s">
        <v>117</v>
      </c>
      <c r="CA19" s="41"/>
      <c r="CB19" s="41" t="s">
        <v>117</v>
      </c>
      <c r="CC19" s="41"/>
      <c r="CD19" s="41"/>
      <c r="CE19" s="41" t="s">
        <v>117</v>
      </c>
      <c r="CF19" s="41" t="s">
        <v>117</v>
      </c>
      <c r="CG19" s="41"/>
      <c r="CH19" s="41" t="s">
        <v>117</v>
      </c>
      <c r="CI19" s="41" t="s">
        <v>117</v>
      </c>
      <c r="CJ19" s="41" t="s">
        <v>117</v>
      </c>
      <c r="CK19" s="41" t="s">
        <v>117</v>
      </c>
      <c r="CL19" s="41" t="s">
        <v>117</v>
      </c>
      <c r="CM19" s="41" t="s">
        <v>117</v>
      </c>
      <c r="CN19" s="41" t="s">
        <v>117</v>
      </c>
      <c r="CO19" s="41" t="s">
        <v>117</v>
      </c>
      <c r="CP19" s="41"/>
      <c r="CQ19" s="41"/>
      <c r="CR19" s="41"/>
      <c r="CS19" s="41"/>
      <c r="CT19" s="41" t="s">
        <v>117</v>
      </c>
    </row>
    <row r="20" spans="1:98" ht="21" customHeight="1" x14ac:dyDescent="0.2">
      <c r="A20" s="333"/>
      <c r="B20" s="90" t="s">
        <v>131</v>
      </c>
      <c r="C20" s="20">
        <v>10</v>
      </c>
      <c r="D20" s="41"/>
      <c r="E20" s="41"/>
      <c r="F20" s="41"/>
      <c r="G20" s="41"/>
      <c r="H20" s="41" t="s">
        <v>117</v>
      </c>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t="s">
        <v>117</v>
      </c>
      <c r="BL20" s="41"/>
      <c r="BM20" s="41"/>
      <c r="BN20" s="41"/>
      <c r="BO20" s="41"/>
      <c r="BP20" s="41"/>
      <c r="BQ20" s="41"/>
      <c r="BR20" s="41"/>
      <c r="BS20" s="41"/>
      <c r="BT20" s="41" t="s">
        <v>117</v>
      </c>
      <c r="BU20" s="41"/>
      <c r="BV20" s="41"/>
      <c r="BW20" s="41"/>
      <c r="BX20" s="41"/>
      <c r="BY20" s="41"/>
      <c r="BZ20" s="41"/>
      <c r="CA20" s="41"/>
      <c r="CB20" s="41"/>
      <c r="CC20" s="41"/>
      <c r="CD20" s="41" t="s">
        <v>117</v>
      </c>
      <c r="CE20" s="41"/>
      <c r="CF20" s="41"/>
      <c r="CG20" s="41" t="s">
        <v>117</v>
      </c>
      <c r="CH20" s="41"/>
      <c r="CI20" s="41"/>
      <c r="CJ20" s="41"/>
      <c r="CK20" s="41"/>
      <c r="CL20" s="41"/>
      <c r="CM20" s="41"/>
      <c r="CN20" s="41"/>
      <c r="CO20" s="41"/>
      <c r="CP20" s="41"/>
      <c r="CQ20" s="41" t="s">
        <v>117</v>
      </c>
      <c r="CR20" s="41"/>
      <c r="CS20" s="41" t="s">
        <v>117</v>
      </c>
      <c r="CT20" s="41"/>
    </row>
    <row r="21" spans="1:98" ht="21" customHeight="1" x14ac:dyDescent="0.2">
      <c r="A21" s="333"/>
      <c r="B21" s="90" t="s">
        <v>132</v>
      </c>
      <c r="C21" s="20">
        <v>20</v>
      </c>
      <c r="D21" s="41" t="s">
        <v>117</v>
      </c>
      <c r="E21" s="41" t="s">
        <v>117</v>
      </c>
      <c r="F21" s="41" t="s">
        <v>117</v>
      </c>
      <c r="G21" s="41" t="s">
        <v>117</v>
      </c>
      <c r="H21" s="41"/>
      <c r="I21" s="41" t="s">
        <v>117</v>
      </c>
      <c r="J21" s="41"/>
      <c r="K21" s="41"/>
      <c r="L21" s="41"/>
      <c r="M21" s="41"/>
      <c r="N21" s="41"/>
      <c r="O21" s="41"/>
      <c r="P21" s="41"/>
      <c r="Q21" s="41"/>
      <c r="R21" s="41"/>
      <c r="S21" s="41"/>
      <c r="T21" s="41"/>
      <c r="U21" s="41" t="s">
        <v>117</v>
      </c>
      <c r="V21" s="41"/>
      <c r="W21" s="41"/>
      <c r="X21" s="41"/>
      <c r="Y21" s="41"/>
      <c r="Z21" s="41" t="s">
        <v>117</v>
      </c>
      <c r="AA21" s="41"/>
      <c r="AB21" s="41"/>
      <c r="AC21" s="41"/>
      <c r="AD21" s="41" t="s">
        <v>117</v>
      </c>
      <c r="AE21" s="41" t="s">
        <v>117</v>
      </c>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t="s">
        <v>117</v>
      </c>
      <c r="BT21" s="41"/>
      <c r="BU21" s="41"/>
      <c r="BV21" s="41"/>
      <c r="BW21" s="41"/>
      <c r="BX21" s="41"/>
      <c r="BY21" s="41"/>
      <c r="BZ21" s="41"/>
      <c r="CA21" s="41"/>
      <c r="CB21" s="41"/>
      <c r="CC21" s="41" t="s">
        <v>117</v>
      </c>
      <c r="CD21" s="41"/>
      <c r="CE21" s="41"/>
      <c r="CF21" s="41"/>
      <c r="CG21" s="41"/>
      <c r="CH21" s="41"/>
      <c r="CI21" s="41"/>
      <c r="CJ21" s="41"/>
      <c r="CK21" s="41"/>
      <c r="CL21" s="41"/>
      <c r="CM21" s="41"/>
      <c r="CN21" s="41"/>
      <c r="CO21" s="41"/>
      <c r="CP21" s="41" t="s">
        <v>117</v>
      </c>
      <c r="CQ21" s="41"/>
      <c r="CR21" s="41" t="s">
        <v>117</v>
      </c>
      <c r="CS21" s="41"/>
      <c r="CT21" s="41"/>
    </row>
    <row r="22" spans="1:98" ht="21" customHeight="1" thickBot="1" x14ac:dyDescent="0.25">
      <c r="A22" s="334"/>
      <c r="B22" s="91" t="s">
        <v>133</v>
      </c>
      <c r="C22" s="21">
        <v>40</v>
      </c>
      <c r="D22" s="42"/>
      <c r="E22" s="42"/>
      <c r="F22" s="42"/>
      <c r="G22" s="42"/>
      <c r="H22" s="42"/>
      <c r="I22" s="42"/>
      <c r="J22" s="42"/>
      <c r="K22" s="42"/>
      <c r="L22" s="42"/>
      <c r="M22" s="42"/>
      <c r="N22" s="42"/>
      <c r="O22" s="42"/>
      <c r="P22" s="42"/>
      <c r="Q22" s="42"/>
      <c r="R22" s="42"/>
      <c r="S22" s="42"/>
      <c r="T22" s="42"/>
      <c r="U22" s="42"/>
      <c r="V22" s="42"/>
      <c r="W22" s="42" t="s">
        <v>117</v>
      </c>
      <c r="X22" s="42"/>
      <c r="Y22" s="42" t="s">
        <v>117</v>
      </c>
      <c r="Z22" s="42"/>
      <c r="AA22" s="42"/>
      <c r="AB22" s="42"/>
      <c r="AC22" s="42" t="s">
        <v>117</v>
      </c>
      <c r="AD22" s="42"/>
      <c r="AE22" s="42"/>
      <c r="AF22" s="42"/>
      <c r="AG22" s="42"/>
      <c r="AH22" s="42"/>
      <c r="AI22" s="42" t="s">
        <v>117</v>
      </c>
      <c r="AJ22" s="42" t="s">
        <v>117</v>
      </c>
      <c r="AK22" s="42" t="s">
        <v>117</v>
      </c>
      <c r="AL22" s="42" t="s">
        <v>117</v>
      </c>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t="s">
        <v>117</v>
      </c>
      <c r="BV22" s="42"/>
      <c r="BW22" s="42"/>
      <c r="BX22" s="42"/>
      <c r="BY22" s="42"/>
      <c r="BZ22" s="42"/>
      <c r="CA22" s="42" t="s">
        <v>117</v>
      </c>
      <c r="CB22" s="42"/>
      <c r="CC22" s="42"/>
      <c r="CD22" s="42"/>
      <c r="CE22" s="42"/>
      <c r="CF22" s="42"/>
      <c r="CG22" s="42"/>
      <c r="CH22" s="42"/>
      <c r="CI22" s="42"/>
      <c r="CJ22" s="42"/>
      <c r="CK22" s="42"/>
      <c r="CL22" s="42"/>
      <c r="CM22" s="42"/>
      <c r="CN22" s="42"/>
      <c r="CO22" s="42"/>
      <c r="CP22" s="42"/>
      <c r="CQ22" s="42"/>
      <c r="CR22" s="42"/>
      <c r="CS22" s="42"/>
      <c r="CT22" s="42"/>
    </row>
    <row r="23" spans="1:98" ht="25.5" customHeight="1" x14ac:dyDescent="0.2">
      <c r="A23" s="337" t="s">
        <v>2</v>
      </c>
      <c r="B23" s="92" t="s">
        <v>134</v>
      </c>
      <c r="C23" s="8">
        <v>10</v>
      </c>
      <c r="D23" s="26"/>
      <c r="E23" s="26" t="s">
        <v>117</v>
      </c>
      <c r="F23" s="26"/>
      <c r="G23" s="26"/>
      <c r="H23" s="26"/>
      <c r="I23" s="26"/>
      <c r="J23" s="26"/>
      <c r="K23" s="26" t="s">
        <v>117</v>
      </c>
      <c r="L23" s="26"/>
      <c r="M23" s="26"/>
      <c r="N23" s="26"/>
      <c r="O23" s="26"/>
      <c r="P23" s="26"/>
      <c r="Q23" s="26"/>
      <c r="R23" s="26"/>
      <c r="S23" s="26"/>
      <c r="T23" s="26"/>
      <c r="U23" s="26"/>
      <c r="V23" s="26"/>
      <c r="W23" s="26"/>
      <c r="X23" s="26" t="s">
        <v>117</v>
      </c>
      <c r="Y23" s="26"/>
      <c r="Z23" s="26"/>
      <c r="AA23" s="26" t="s">
        <v>117</v>
      </c>
      <c r="AB23" s="26" t="s">
        <v>117</v>
      </c>
      <c r="AC23" s="26"/>
      <c r="AD23" s="26"/>
      <c r="AE23" s="26"/>
      <c r="AF23" s="26" t="s">
        <v>117</v>
      </c>
      <c r="AG23" s="26" t="s">
        <v>117</v>
      </c>
      <c r="AH23" s="26" t="s">
        <v>117</v>
      </c>
      <c r="AI23" s="26"/>
      <c r="AJ23" s="26" t="s">
        <v>117</v>
      </c>
      <c r="AK23" s="26"/>
      <c r="AL23" s="26" t="s">
        <v>117</v>
      </c>
      <c r="AM23" s="26" t="s">
        <v>117</v>
      </c>
      <c r="AN23" s="26" t="s">
        <v>117</v>
      </c>
      <c r="AO23" s="26" t="s">
        <v>117</v>
      </c>
      <c r="AP23" s="26" t="s">
        <v>117</v>
      </c>
      <c r="AQ23" s="26" t="s">
        <v>117</v>
      </c>
      <c r="AR23" s="26" t="s">
        <v>117</v>
      </c>
      <c r="AS23" s="26" t="s">
        <v>117</v>
      </c>
      <c r="AT23" s="26" t="s">
        <v>117</v>
      </c>
      <c r="AU23" s="26" t="s">
        <v>117</v>
      </c>
      <c r="AV23" s="26" t="s">
        <v>117</v>
      </c>
      <c r="AW23" s="26" t="s">
        <v>117</v>
      </c>
      <c r="AX23" s="26" t="s">
        <v>117</v>
      </c>
      <c r="AY23" s="26" t="s">
        <v>117</v>
      </c>
      <c r="AZ23" s="26"/>
      <c r="BA23" s="26" t="s">
        <v>117</v>
      </c>
      <c r="BB23" s="26"/>
      <c r="BC23" s="26"/>
      <c r="BD23" s="26" t="s">
        <v>117</v>
      </c>
      <c r="BE23" s="26" t="s">
        <v>117</v>
      </c>
      <c r="BF23" s="26" t="s">
        <v>117</v>
      </c>
      <c r="BG23" s="26" t="s">
        <v>117</v>
      </c>
      <c r="BH23" s="26" t="s">
        <v>117</v>
      </c>
      <c r="BI23" s="26" t="s">
        <v>117</v>
      </c>
      <c r="BJ23" s="26"/>
      <c r="BK23" s="26" t="s">
        <v>117</v>
      </c>
      <c r="BL23" s="26" t="s">
        <v>117</v>
      </c>
      <c r="BM23" s="26" t="s">
        <v>117</v>
      </c>
      <c r="BN23" s="26" t="s">
        <v>117</v>
      </c>
      <c r="BO23" s="26" t="s">
        <v>117</v>
      </c>
      <c r="BP23" s="26"/>
      <c r="BQ23" s="26" t="s">
        <v>117</v>
      </c>
      <c r="BR23" s="26" t="s">
        <v>117</v>
      </c>
      <c r="BS23" s="26"/>
      <c r="BT23" s="26"/>
      <c r="BU23" s="26" t="s">
        <v>117</v>
      </c>
      <c r="BV23" s="26" t="s">
        <v>117</v>
      </c>
      <c r="BW23" s="26" t="s">
        <v>117</v>
      </c>
      <c r="BX23" s="26" t="s">
        <v>117</v>
      </c>
      <c r="BY23" s="26" t="s">
        <v>117</v>
      </c>
      <c r="BZ23" s="26" t="s">
        <v>117</v>
      </c>
      <c r="CA23" s="26"/>
      <c r="CB23" s="26" t="s">
        <v>117</v>
      </c>
      <c r="CC23" s="26" t="s">
        <v>117</v>
      </c>
      <c r="CD23" s="26"/>
      <c r="CE23" s="26" t="s">
        <v>117</v>
      </c>
      <c r="CF23" s="26" t="s">
        <v>117</v>
      </c>
      <c r="CG23" s="26"/>
      <c r="CH23" s="26"/>
      <c r="CI23" s="26" t="s">
        <v>117</v>
      </c>
      <c r="CJ23" s="26"/>
      <c r="CK23" s="26"/>
      <c r="CL23" s="26" t="s">
        <v>117</v>
      </c>
      <c r="CM23" s="26"/>
      <c r="CN23" s="26"/>
      <c r="CO23" s="26" t="s">
        <v>117</v>
      </c>
      <c r="CP23" s="26" t="s">
        <v>117</v>
      </c>
      <c r="CQ23" s="26" t="s">
        <v>117</v>
      </c>
      <c r="CR23" s="26" t="s">
        <v>117</v>
      </c>
      <c r="CS23" s="26"/>
      <c r="CT23" s="26" t="s">
        <v>117</v>
      </c>
    </row>
    <row r="24" spans="1:98" ht="25.5" customHeight="1" thickBot="1" x14ac:dyDescent="0.25">
      <c r="A24" s="263"/>
      <c r="B24" s="93" t="s">
        <v>135</v>
      </c>
      <c r="C24" s="66">
        <v>40</v>
      </c>
      <c r="D24" s="48" t="s">
        <v>117</v>
      </c>
      <c r="E24" s="48"/>
      <c r="F24" s="48" t="s">
        <v>117</v>
      </c>
      <c r="G24" s="48" t="s">
        <v>117</v>
      </c>
      <c r="H24" s="48" t="s">
        <v>117</v>
      </c>
      <c r="I24" s="48" t="s">
        <v>117</v>
      </c>
      <c r="J24" s="48" t="s">
        <v>117</v>
      </c>
      <c r="K24" s="48"/>
      <c r="L24" s="48" t="s">
        <v>117</v>
      </c>
      <c r="M24" s="48" t="s">
        <v>117</v>
      </c>
      <c r="N24" s="48" t="s">
        <v>117</v>
      </c>
      <c r="O24" s="48" t="s">
        <v>117</v>
      </c>
      <c r="P24" s="48" t="s">
        <v>117</v>
      </c>
      <c r="Q24" s="48" t="s">
        <v>117</v>
      </c>
      <c r="R24" s="48" t="s">
        <v>117</v>
      </c>
      <c r="S24" s="48" t="s">
        <v>117</v>
      </c>
      <c r="T24" s="48" t="s">
        <v>117</v>
      </c>
      <c r="U24" s="48" t="s">
        <v>117</v>
      </c>
      <c r="V24" s="48" t="s">
        <v>117</v>
      </c>
      <c r="W24" s="48" t="s">
        <v>117</v>
      </c>
      <c r="X24" s="48"/>
      <c r="Y24" s="48" t="s">
        <v>117</v>
      </c>
      <c r="Z24" s="48" t="s">
        <v>117</v>
      </c>
      <c r="AA24" s="48"/>
      <c r="AB24" s="48"/>
      <c r="AC24" s="48" t="s">
        <v>117</v>
      </c>
      <c r="AD24" s="48" t="s">
        <v>117</v>
      </c>
      <c r="AE24" s="48" t="s">
        <v>117</v>
      </c>
      <c r="AF24" s="48"/>
      <c r="AG24" s="48"/>
      <c r="AH24" s="48"/>
      <c r="AI24" s="48" t="s">
        <v>117</v>
      </c>
      <c r="AJ24" s="48"/>
      <c r="AK24" s="48" t="s">
        <v>117</v>
      </c>
      <c r="AL24" s="48"/>
      <c r="AM24" s="48"/>
      <c r="AN24" s="48"/>
      <c r="AO24" s="48"/>
      <c r="AP24" s="48"/>
      <c r="AQ24" s="48"/>
      <c r="AR24" s="48"/>
      <c r="AS24" s="48"/>
      <c r="AT24" s="48"/>
      <c r="AU24" s="48"/>
      <c r="AV24" s="48"/>
      <c r="AW24" s="48"/>
      <c r="AX24" s="48"/>
      <c r="AY24" s="48"/>
      <c r="AZ24" s="48" t="s">
        <v>117</v>
      </c>
      <c r="BA24" s="48"/>
      <c r="BB24" s="48" t="s">
        <v>117</v>
      </c>
      <c r="BC24" s="48" t="s">
        <v>117</v>
      </c>
      <c r="BD24" s="48"/>
      <c r="BE24" s="48"/>
      <c r="BF24" s="48"/>
      <c r="BG24" s="48"/>
      <c r="BH24" s="48"/>
      <c r="BI24" s="48"/>
      <c r="BJ24" s="48" t="s">
        <v>117</v>
      </c>
      <c r="BK24" s="48"/>
      <c r="BL24" s="48"/>
      <c r="BM24" s="48"/>
      <c r="BN24" s="48"/>
      <c r="BO24" s="48"/>
      <c r="BP24" s="48" t="s">
        <v>117</v>
      </c>
      <c r="BQ24" s="48"/>
      <c r="BR24" s="48"/>
      <c r="BS24" s="48" t="s">
        <v>117</v>
      </c>
      <c r="BT24" s="48" t="s">
        <v>117</v>
      </c>
      <c r="BU24" s="48"/>
      <c r="BV24" s="48"/>
      <c r="BW24" s="48"/>
      <c r="BX24" s="48"/>
      <c r="BY24" s="48"/>
      <c r="BZ24" s="48"/>
      <c r="CA24" s="48" t="s">
        <v>117</v>
      </c>
      <c r="CB24" s="48"/>
      <c r="CC24" s="48"/>
      <c r="CD24" s="48" t="s">
        <v>117</v>
      </c>
      <c r="CE24" s="48"/>
      <c r="CF24" s="48"/>
      <c r="CG24" s="48" t="s">
        <v>117</v>
      </c>
      <c r="CH24" s="48" t="s">
        <v>117</v>
      </c>
      <c r="CI24" s="48"/>
      <c r="CJ24" s="48" t="s">
        <v>117</v>
      </c>
      <c r="CK24" s="48" t="s">
        <v>117</v>
      </c>
      <c r="CL24" s="48"/>
      <c r="CM24" s="48" t="s">
        <v>117</v>
      </c>
      <c r="CN24" s="48" t="s">
        <v>117</v>
      </c>
      <c r="CO24" s="48"/>
      <c r="CP24" s="48"/>
      <c r="CQ24" s="48"/>
      <c r="CR24" s="48"/>
      <c r="CS24" s="48" t="s">
        <v>117</v>
      </c>
      <c r="CT24" s="48"/>
    </row>
    <row r="25" spans="1:98" ht="26.25" customHeight="1" x14ac:dyDescent="0.2">
      <c r="A25" s="335" t="s">
        <v>124</v>
      </c>
      <c r="B25" s="210" t="s">
        <v>262</v>
      </c>
      <c r="C25" s="5">
        <v>10</v>
      </c>
      <c r="D25" s="64"/>
      <c r="E25" s="64" t="s">
        <v>117</v>
      </c>
      <c r="F25" s="39"/>
      <c r="G25" s="39"/>
      <c r="H25" s="39"/>
      <c r="I25" s="39" t="s">
        <v>117</v>
      </c>
      <c r="J25" s="39"/>
      <c r="K25" s="39"/>
      <c r="L25" s="39"/>
      <c r="M25" s="39"/>
      <c r="N25" s="39"/>
      <c r="O25" s="39"/>
      <c r="P25" s="39"/>
      <c r="Q25" s="39"/>
      <c r="R25" s="39"/>
      <c r="S25" s="39"/>
      <c r="T25" s="39"/>
      <c r="U25" s="39"/>
      <c r="V25" s="39"/>
      <c r="W25" s="39"/>
      <c r="X25" s="39" t="s">
        <v>117</v>
      </c>
      <c r="Y25" s="39"/>
      <c r="Z25" s="39" t="s">
        <v>117</v>
      </c>
      <c r="AA25" s="39"/>
      <c r="AB25" s="39" t="s">
        <v>117</v>
      </c>
      <c r="AC25" s="39" t="s">
        <v>117</v>
      </c>
      <c r="AD25" s="39"/>
      <c r="AE25" s="39" t="s">
        <v>117</v>
      </c>
      <c r="AF25" s="39" t="s">
        <v>117</v>
      </c>
      <c r="AG25" s="39" t="s">
        <v>117</v>
      </c>
      <c r="AH25" s="39" t="s">
        <v>117</v>
      </c>
      <c r="AI25" s="39"/>
      <c r="AJ25" s="39" t="s">
        <v>117</v>
      </c>
      <c r="AK25" s="39"/>
      <c r="AL25" s="39"/>
      <c r="AM25" s="39" t="s">
        <v>117</v>
      </c>
      <c r="AN25" s="39" t="s">
        <v>117</v>
      </c>
      <c r="AO25" s="39" t="s">
        <v>117</v>
      </c>
      <c r="AP25" s="39" t="s">
        <v>117</v>
      </c>
      <c r="AQ25" s="39" t="s">
        <v>117</v>
      </c>
      <c r="AR25" s="39" t="s">
        <v>117</v>
      </c>
      <c r="AS25" s="39" t="s">
        <v>117</v>
      </c>
      <c r="AT25" s="39" t="s">
        <v>117</v>
      </c>
      <c r="AU25" s="39" t="s">
        <v>117</v>
      </c>
      <c r="AV25" s="39" t="s">
        <v>117</v>
      </c>
      <c r="AW25" s="39" t="s">
        <v>117</v>
      </c>
      <c r="AX25" s="39" t="s">
        <v>117</v>
      </c>
      <c r="AY25" s="39" t="s">
        <v>117</v>
      </c>
      <c r="AZ25" s="39" t="s">
        <v>117</v>
      </c>
      <c r="BA25" s="39" t="s">
        <v>117</v>
      </c>
      <c r="BB25" s="39"/>
      <c r="BC25" s="39"/>
      <c r="BD25" s="39" t="s">
        <v>117</v>
      </c>
      <c r="BE25" s="39" t="s">
        <v>117</v>
      </c>
      <c r="BF25" s="39" t="s">
        <v>117</v>
      </c>
      <c r="BG25" s="39" t="s">
        <v>117</v>
      </c>
      <c r="BH25" s="39" t="s">
        <v>117</v>
      </c>
      <c r="BI25" s="39" t="s">
        <v>117</v>
      </c>
      <c r="BJ25" s="39"/>
      <c r="BK25" s="39"/>
      <c r="BL25" s="39" t="s">
        <v>117</v>
      </c>
      <c r="BM25" s="39" t="s">
        <v>117</v>
      </c>
      <c r="BN25" s="39" t="s">
        <v>117</v>
      </c>
      <c r="BO25" s="39" t="s">
        <v>117</v>
      </c>
      <c r="BP25" s="39"/>
      <c r="BQ25" s="39" t="s">
        <v>117</v>
      </c>
      <c r="BR25" s="39" t="s">
        <v>117</v>
      </c>
      <c r="BS25" s="39"/>
      <c r="BT25" s="39"/>
      <c r="BU25" s="39"/>
      <c r="BV25" s="39" t="s">
        <v>117</v>
      </c>
      <c r="BW25" s="39" t="s">
        <v>117</v>
      </c>
      <c r="BX25" s="39" t="s">
        <v>117</v>
      </c>
      <c r="BY25" s="39" t="s">
        <v>117</v>
      </c>
      <c r="BZ25" s="39" t="s">
        <v>117</v>
      </c>
      <c r="CA25" s="39"/>
      <c r="CB25" s="39" t="s">
        <v>117</v>
      </c>
      <c r="CC25" s="39" t="s">
        <v>117</v>
      </c>
      <c r="CD25" s="39"/>
      <c r="CE25" s="39" t="s">
        <v>117</v>
      </c>
      <c r="CF25" s="39" t="s">
        <v>117</v>
      </c>
      <c r="CG25" s="39"/>
      <c r="CH25" s="39"/>
      <c r="CI25" s="39" t="s">
        <v>117</v>
      </c>
      <c r="CJ25" s="39" t="s">
        <v>117</v>
      </c>
      <c r="CK25" s="39"/>
      <c r="CL25" s="39" t="s">
        <v>117</v>
      </c>
      <c r="CM25" s="39"/>
      <c r="CN25" s="39" t="s">
        <v>117</v>
      </c>
      <c r="CO25" s="39" t="s">
        <v>117</v>
      </c>
      <c r="CP25" s="39" t="s">
        <v>117</v>
      </c>
      <c r="CQ25" s="39" t="s">
        <v>117</v>
      </c>
      <c r="CR25" s="39" t="s">
        <v>117</v>
      </c>
      <c r="CS25" s="39" t="s">
        <v>117</v>
      </c>
      <c r="CT25" s="39" t="s">
        <v>117</v>
      </c>
    </row>
    <row r="26" spans="1:98" ht="26.25" customHeight="1" thickBot="1" x14ac:dyDescent="0.25">
      <c r="A26" s="336"/>
      <c r="B26" s="211" t="s">
        <v>275</v>
      </c>
      <c r="C26" s="6">
        <v>50</v>
      </c>
      <c r="D26" s="65" t="s">
        <v>117</v>
      </c>
      <c r="E26" s="65"/>
      <c r="F26" s="40" t="s">
        <v>117</v>
      </c>
      <c r="G26" s="40" t="s">
        <v>117</v>
      </c>
      <c r="H26" s="40" t="s">
        <v>117</v>
      </c>
      <c r="I26" s="40"/>
      <c r="J26" s="40" t="s">
        <v>117</v>
      </c>
      <c r="K26" s="40" t="s">
        <v>117</v>
      </c>
      <c r="L26" s="40" t="s">
        <v>117</v>
      </c>
      <c r="M26" s="40" t="s">
        <v>117</v>
      </c>
      <c r="N26" s="40" t="s">
        <v>117</v>
      </c>
      <c r="O26" s="40" t="s">
        <v>117</v>
      </c>
      <c r="P26" s="40" t="s">
        <v>117</v>
      </c>
      <c r="Q26" s="40" t="s">
        <v>117</v>
      </c>
      <c r="R26" s="40" t="s">
        <v>117</v>
      </c>
      <c r="S26" s="40" t="s">
        <v>117</v>
      </c>
      <c r="T26" s="40" t="s">
        <v>117</v>
      </c>
      <c r="U26" s="40" t="s">
        <v>117</v>
      </c>
      <c r="V26" s="40" t="s">
        <v>117</v>
      </c>
      <c r="W26" s="40" t="s">
        <v>117</v>
      </c>
      <c r="X26" s="40"/>
      <c r="Y26" s="40" t="s">
        <v>117</v>
      </c>
      <c r="Z26" s="40"/>
      <c r="AA26" s="40" t="s">
        <v>117</v>
      </c>
      <c r="AB26" s="40"/>
      <c r="AC26" s="40"/>
      <c r="AD26" s="40" t="s">
        <v>117</v>
      </c>
      <c r="AE26" s="40"/>
      <c r="AF26" s="40"/>
      <c r="AG26" s="40"/>
      <c r="AH26" s="40"/>
      <c r="AI26" s="40" t="s">
        <v>117</v>
      </c>
      <c r="AJ26" s="40"/>
      <c r="AK26" s="40" t="s">
        <v>117</v>
      </c>
      <c r="AL26" s="40" t="s">
        <v>117</v>
      </c>
      <c r="AM26" s="40"/>
      <c r="AN26" s="40"/>
      <c r="AO26" s="40"/>
      <c r="AP26" s="40"/>
      <c r="AQ26" s="40"/>
      <c r="AR26" s="40"/>
      <c r="AS26" s="40"/>
      <c r="AT26" s="40"/>
      <c r="AU26" s="40"/>
      <c r="AV26" s="40"/>
      <c r="AW26" s="40"/>
      <c r="AX26" s="40"/>
      <c r="AY26" s="40"/>
      <c r="AZ26" s="40"/>
      <c r="BA26" s="40"/>
      <c r="BB26" s="40" t="s">
        <v>117</v>
      </c>
      <c r="BC26" s="40" t="s">
        <v>117</v>
      </c>
      <c r="BD26" s="40"/>
      <c r="BE26" s="40"/>
      <c r="BF26" s="40"/>
      <c r="BG26" s="40"/>
      <c r="BH26" s="40"/>
      <c r="BI26" s="40"/>
      <c r="BJ26" s="40" t="s">
        <v>117</v>
      </c>
      <c r="BK26" s="40" t="s">
        <v>117</v>
      </c>
      <c r="BL26" s="40"/>
      <c r="BM26" s="40"/>
      <c r="BN26" s="40"/>
      <c r="BO26" s="40"/>
      <c r="BP26" s="40" t="s">
        <v>117</v>
      </c>
      <c r="BQ26" s="40"/>
      <c r="BR26" s="40"/>
      <c r="BS26" s="40" t="s">
        <v>117</v>
      </c>
      <c r="BT26" s="40" t="s">
        <v>117</v>
      </c>
      <c r="BU26" s="40" t="s">
        <v>117</v>
      </c>
      <c r="BV26" s="40"/>
      <c r="BW26" s="40"/>
      <c r="BX26" s="40"/>
      <c r="BY26" s="40"/>
      <c r="BZ26" s="40"/>
      <c r="CA26" s="40" t="s">
        <v>117</v>
      </c>
      <c r="CB26" s="40"/>
      <c r="CC26" s="40"/>
      <c r="CD26" s="40" t="s">
        <v>117</v>
      </c>
      <c r="CE26" s="40"/>
      <c r="CF26" s="40"/>
      <c r="CG26" s="40" t="s">
        <v>117</v>
      </c>
      <c r="CH26" s="40" t="s">
        <v>117</v>
      </c>
      <c r="CI26" s="40"/>
      <c r="CJ26" s="40"/>
      <c r="CK26" s="40" t="s">
        <v>117</v>
      </c>
      <c r="CL26" s="40"/>
      <c r="CM26" s="40" t="s">
        <v>117</v>
      </c>
      <c r="CN26" s="40"/>
      <c r="CO26" s="40"/>
      <c r="CP26" s="40"/>
      <c r="CQ26" s="40"/>
      <c r="CR26" s="40"/>
      <c r="CS26" s="40"/>
      <c r="CT26" s="40"/>
    </row>
    <row r="27" spans="1:98" ht="26.25" customHeight="1" x14ac:dyDescent="0.2">
      <c r="A27" s="330" t="s">
        <v>3</v>
      </c>
      <c r="B27" s="94" t="s">
        <v>136</v>
      </c>
      <c r="C27" s="18">
        <v>10</v>
      </c>
      <c r="D27" s="49" t="s">
        <v>117</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t="s">
        <v>117</v>
      </c>
      <c r="AI27" s="49"/>
      <c r="AJ27" s="49"/>
      <c r="AK27" s="49"/>
      <c r="AL27" s="49"/>
      <c r="AM27" s="49"/>
      <c r="AN27" s="49"/>
      <c r="AO27" s="49"/>
      <c r="AP27" s="49"/>
      <c r="AQ27" s="49" t="s">
        <v>117</v>
      </c>
      <c r="AR27" s="49"/>
      <c r="AS27" s="49" t="s">
        <v>117</v>
      </c>
      <c r="AT27" s="49"/>
      <c r="AU27" s="49"/>
      <c r="AV27" s="49"/>
      <c r="AW27" s="49"/>
      <c r="AX27" s="49"/>
      <c r="AY27" s="49"/>
      <c r="AZ27" s="49"/>
      <c r="BA27" s="49"/>
      <c r="BB27" s="49"/>
      <c r="BC27" s="49"/>
      <c r="BD27" s="49"/>
      <c r="BE27" s="49"/>
      <c r="BF27" s="49"/>
      <c r="BG27" s="49"/>
      <c r="BH27" s="49"/>
      <c r="BI27" s="49"/>
      <c r="BJ27" s="49"/>
      <c r="BK27" s="49"/>
      <c r="BL27" s="49"/>
      <c r="BM27" s="49"/>
      <c r="BN27" s="49"/>
      <c r="BO27" s="49" t="s">
        <v>117</v>
      </c>
      <c r="BP27" s="49"/>
      <c r="BQ27" s="49"/>
      <c r="BR27" s="49"/>
      <c r="BS27" s="49"/>
      <c r="BT27" s="49"/>
      <c r="BU27" s="49"/>
      <c r="BV27" s="49"/>
      <c r="BW27" s="49" t="s">
        <v>117</v>
      </c>
      <c r="BX27" s="49"/>
      <c r="BY27" s="49"/>
      <c r="BZ27" s="49"/>
      <c r="CA27" s="49"/>
      <c r="CB27" s="49"/>
      <c r="CC27" s="49" t="s">
        <v>117</v>
      </c>
      <c r="CD27" s="49"/>
      <c r="CE27" s="49" t="s">
        <v>117</v>
      </c>
      <c r="CF27" s="49" t="s">
        <v>117</v>
      </c>
      <c r="CG27" s="49"/>
      <c r="CH27" s="49"/>
      <c r="CI27" s="49"/>
      <c r="CJ27" s="49"/>
      <c r="CK27" s="49"/>
      <c r="CL27" s="49"/>
      <c r="CM27" s="49"/>
      <c r="CN27" s="49"/>
      <c r="CO27" s="49"/>
      <c r="CP27" s="49" t="s">
        <v>117</v>
      </c>
      <c r="CQ27" s="49"/>
      <c r="CR27" s="49" t="s">
        <v>117</v>
      </c>
      <c r="CS27" s="49"/>
      <c r="CT27" s="49" t="s">
        <v>117</v>
      </c>
    </row>
    <row r="28" spans="1:98" ht="26.25" customHeight="1" x14ac:dyDescent="0.2">
      <c r="A28" s="294"/>
      <c r="B28" s="95" t="s">
        <v>137</v>
      </c>
      <c r="C28" s="19">
        <v>30</v>
      </c>
      <c r="D28" s="33"/>
      <c r="E28" s="33" t="s">
        <v>117</v>
      </c>
      <c r="F28" s="33" t="s">
        <v>117</v>
      </c>
      <c r="G28" s="33"/>
      <c r="H28" s="33"/>
      <c r="I28" s="33"/>
      <c r="J28" s="33"/>
      <c r="K28" s="33"/>
      <c r="L28" s="33" t="s">
        <v>117</v>
      </c>
      <c r="M28" s="33" t="s">
        <v>117</v>
      </c>
      <c r="N28" s="33" t="s">
        <v>117</v>
      </c>
      <c r="O28" s="33" t="s">
        <v>117</v>
      </c>
      <c r="P28" s="33" t="s">
        <v>117</v>
      </c>
      <c r="Q28" s="33" t="s">
        <v>117</v>
      </c>
      <c r="R28" s="33" t="s">
        <v>117</v>
      </c>
      <c r="S28" s="33" t="s">
        <v>117</v>
      </c>
      <c r="T28" s="33" t="s">
        <v>117</v>
      </c>
      <c r="U28" s="33" t="s">
        <v>117</v>
      </c>
      <c r="V28" s="33" t="s">
        <v>117</v>
      </c>
      <c r="W28" s="33" t="s">
        <v>117</v>
      </c>
      <c r="X28" s="33" t="s">
        <v>117</v>
      </c>
      <c r="Y28" s="33" t="s">
        <v>117</v>
      </c>
      <c r="Z28" s="33" t="s">
        <v>117</v>
      </c>
      <c r="AA28" s="33"/>
      <c r="AB28" s="33" t="s">
        <v>117</v>
      </c>
      <c r="AC28" s="33" t="s">
        <v>117</v>
      </c>
      <c r="AD28" s="33" t="s">
        <v>117</v>
      </c>
      <c r="AE28" s="33"/>
      <c r="AF28" s="33" t="s">
        <v>117</v>
      </c>
      <c r="AG28" s="33" t="s">
        <v>117</v>
      </c>
      <c r="AH28" s="33"/>
      <c r="AI28" s="33" t="s">
        <v>117</v>
      </c>
      <c r="AJ28" s="33" t="s">
        <v>117</v>
      </c>
      <c r="AK28" s="33"/>
      <c r="AL28" s="33" t="s">
        <v>117</v>
      </c>
      <c r="AM28" s="33"/>
      <c r="AN28" s="33" t="s">
        <v>117</v>
      </c>
      <c r="AO28" s="33" t="s">
        <v>117</v>
      </c>
      <c r="AP28" s="33" t="s">
        <v>117</v>
      </c>
      <c r="AQ28" s="33"/>
      <c r="AR28" s="33" t="s">
        <v>117</v>
      </c>
      <c r="AS28" s="33"/>
      <c r="AT28" s="33" t="s">
        <v>117</v>
      </c>
      <c r="AU28" s="33"/>
      <c r="AV28" s="33" t="s">
        <v>117</v>
      </c>
      <c r="AW28" s="33" t="s">
        <v>117</v>
      </c>
      <c r="AX28" s="33" t="s">
        <v>117</v>
      </c>
      <c r="AY28" s="33" t="s">
        <v>117</v>
      </c>
      <c r="AZ28" s="33" t="s">
        <v>117</v>
      </c>
      <c r="BA28" s="33"/>
      <c r="BB28" s="33" t="s">
        <v>117</v>
      </c>
      <c r="BC28" s="33" t="s">
        <v>117</v>
      </c>
      <c r="BD28" s="33"/>
      <c r="BE28" s="33" t="s">
        <v>117</v>
      </c>
      <c r="BF28" s="33" t="s">
        <v>117</v>
      </c>
      <c r="BG28" s="33" t="s">
        <v>117</v>
      </c>
      <c r="BH28" s="33" t="s">
        <v>117</v>
      </c>
      <c r="BI28" s="33" t="s">
        <v>117</v>
      </c>
      <c r="BJ28" s="33" t="s">
        <v>117</v>
      </c>
      <c r="BK28" s="33"/>
      <c r="BL28" s="33" t="s">
        <v>117</v>
      </c>
      <c r="BM28" s="33" t="s">
        <v>117</v>
      </c>
      <c r="BN28" s="33" t="s">
        <v>117</v>
      </c>
      <c r="BO28" s="33"/>
      <c r="BP28" s="33" t="s">
        <v>117</v>
      </c>
      <c r="BQ28" s="33" t="s">
        <v>117</v>
      </c>
      <c r="BR28" s="33" t="s">
        <v>117</v>
      </c>
      <c r="BS28" s="33"/>
      <c r="BT28" s="33" t="s">
        <v>117</v>
      </c>
      <c r="BU28" s="33" t="s">
        <v>117</v>
      </c>
      <c r="BV28" s="33" t="s">
        <v>117</v>
      </c>
      <c r="BW28" s="33"/>
      <c r="BX28" s="33" t="s">
        <v>117</v>
      </c>
      <c r="BY28" s="33" t="s">
        <v>117</v>
      </c>
      <c r="BZ28" s="33" t="s">
        <v>117</v>
      </c>
      <c r="CA28" s="33"/>
      <c r="CB28" s="33" t="s">
        <v>117</v>
      </c>
      <c r="CC28" s="33"/>
      <c r="CD28" s="33" t="s">
        <v>117</v>
      </c>
      <c r="CE28" s="33"/>
      <c r="CF28" s="33"/>
      <c r="CG28" s="33" t="s">
        <v>117</v>
      </c>
      <c r="CH28" s="33" t="s">
        <v>117</v>
      </c>
      <c r="CI28" s="33" t="s">
        <v>117</v>
      </c>
      <c r="CJ28" s="33" t="s">
        <v>117</v>
      </c>
      <c r="CK28" s="33" t="s">
        <v>117</v>
      </c>
      <c r="CL28" s="33" t="s">
        <v>117</v>
      </c>
      <c r="CM28" s="33" t="s">
        <v>117</v>
      </c>
      <c r="CN28" s="33" t="s">
        <v>117</v>
      </c>
      <c r="CO28" s="33" t="s">
        <v>117</v>
      </c>
      <c r="CP28" s="33"/>
      <c r="CQ28" s="33" t="s">
        <v>117</v>
      </c>
      <c r="CR28" s="33"/>
      <c r="CS28" s="33" t="s">
        <v>117</v>
      </c>
      <c r="CT28" s="33"/>
    </row>
    <row r="29" spans="1:98" ht="26.25" customHeight="1" thickBot="1" x14ac:dyDescent="0.25">
      <c r="A29" s="294"/>
      <c r="B29" s="96" t="s">
        <v>138</v>
      </c>
      <c r="C29" s="52">
        <v>70</v>
      </c>
      <c r="D29" s="34"/>
      <c r="E29" s="34"/>
      <c r="F29" s="34"/>
      <c r="G29" s="34" t="s">
        <v>117</v>
      </c>
      <c r="H29" s="34" t="s">
        <v>117</v>
      </c>
      <c r="I29" s="34" t="s">
        <v>117</v>
      </c>
      <c r="J29" s="34" t="s">
        <v>117</v>
      </c>
      <c r="K29" s="34" t="s">
        <v>117</v>
      </c>
      <c r="L29" s="34"/>
      <c r="M29" s="34"/>
      <c r="N29" s="34"/>
      <c r="O29" s="34"/>
      <c r="P29" s="34"/>
      <c r="Q29" s="34"/>
      <c r="R29" s="34"/>
      <c r="S29" s="34"/>
      <c r="T29" s="34"/>
      <c r="U29" s="34"/>
      <c r="V29" s="34"/>
      <c r="W29" s="34"/>
      <c r="X29" s="34"/>
      <c r="Y29" s="34"/>
      <c r="Z29" s="34"/>
      <c r="AA29" s="34" t="s">
        <v>117</v>
      </c>
      <c r="AB29" s="34"/>
      <c r="AC29" s="34"/>
      <c r="AD29" s="34"/>
      <c r="AE29" s="34" t="s">
        <v>117</v>
      </c>
      <c r="AF29" s="34"/>
      <c r="AG29" s="34"/>
      <c r="AH29" s="34"/>
      <c r="AI29" s="34"/>
      <c r="AJ29" s="34"/>
      <c r="AK29" s="34" t="s">
        <v>117</v>
      </c>
      <c r="AL29" s="34"/>
      <c r="AM29" s="34" t="s">
        <v>117</v>
      </c>
      <c r="AN29" s="34"/>
      <c r="AO29" s="34"/>
      <c r="AP29" s="34"/>
      <c r="AQ29" s="34"/>
      <c r="AR29" s="34"/>
      <c r="AS29" s="34"/>
      <c r="AT29" s="34"/>
      <c r="AU29" s="34" t="s">
        <v>117</v>
      </c>
      <c r="AV29" s="34"/>
      <c r="AW29" s="34"/>
      <c r="AX29" s="34"/>
      <c r="AY29" s="34"/>
      <c r="AZ29" s="34"/>
      <c r="BA29" s="34" t="s">
        <v>117</v>
      </c>
      <c r="BB29" s="34"/>
      <c r="BC29" s="34"/>
      <c r="BD29" s="34" t="s">
        <v>117</v>
      </c>
      <c r="BE29" s="34"/>
      <c r="BF29" s="34"/>
      <c r="BG29" s="34"/>
      <c r="BH29" s="34"/>
      <c r="BI29" s="34"/>
      <c r="BJ29" s="34"/>
      <c r="BK29" s="34" t="s">
        <v>117</v>
      </c>
      <c r="BL29" s="34"/>
      <c r="BM29" s="34"/>
      <c r="BN29" s="34"/>
      <c r="BO29" s="34"/>
      <c r="BP29" s="34"/>
      <c r="BQ29" s="34"/>
      <c r="BR29" s="34"/>
      <c r="BS29" s="34" t="s">
        <v>117</v>
      </c>
      <c r="BT29" s="34"/>
      <c r="BU29" s="34"/>
      <c r="BV29" s="34"/>
      <c r="BW29" s="34"/>
      <c r="BX29" s="34"/>
      <c r="BY29" s="34"/>
      <c r="BZ29" s="34"/>
      <c r="CA29" s="34" t="s">
        <v>117</v>
      </c>
      <c r="CB29" s="34"/>
      <c r="CC29" s="34"/>
      <c r="CD29" s="34"/>
      <c r="CE29" s="34"/>
      <c r="CF29" s="34"/>
      <c r="CG29" s="34"/>
      <c r="CH29" s="34"/>
      <c r="CI29" s="34"/>
      <c r="CJ29" s="34"/>
      <c r="CK29" s="34"/>
      <c r="CL29" s="34"/>
      <c r="CM29" s="34"/>
      <c r="CN29" s="34"/>
      <c r="CO29" s="34"/>
      <c r="CP29" s="34"/>
      <c r="CQ29" s="34"/>
      <c r="CR29" s="34"/>
      <c r="CS29" s="34"/>
      <c r="CT29" s="34"/>
    </row>
    <row r="30" spans="1:98" ht="21" customHeight="1" x14ac:dyDescent="0.2">
      <c r="A30" s="273" t="s">
        <v>4</v>
      </c>
      <c r="B30" s="84" t="s">
        <v>140</v>
      </c>
      <c r="C30" s="24">
        <v>10</v>
      </c>
      <c r="D30" s="45"/>
      <c r="E30" s="45"/>
      <c r="F30" s="45"/>
      <c r="G30" s="45"/>
      <c r="H30" s="45"/>
      <c r="I30" s="45"/>
      <c r="J30" s="45" t="s">
        <v>117</v>
      </c>
      <c r="K30" s="45"/>
      <c r="L30" s="45"/>
      <c r="M30" s="45"/>
      <c r="N30" s="45" t="s">
        <v>117</v>
      </c>
      <c r="O30" s="45" t="s">
        <v>117</v>
      </c>
      <c r="P30" s="45" t="s">
        <v>117</v>
      </c>
      <c r="Q30" s="45" t="s">
        <v>117</v>
      </c>
      <c r="R30" s="45" t="s">
        <v>117</v>
      </c>
      <c r="S30" s="45" t="s">
        <v>117</v>
      </c>
      <c r="T30" s="45" t="s">
        <v>117</v>
      </c>
      <c r="U30" s="45"/>
      <c r="V30" s="45" t="s">
        <v>117</v>
      </c>
      <c r="W30" s="45"/>
      <c r="X30" s="45"/>
      <c r="Y30" s="45"/>
      <c r="Z30" s="45" t="s">
        <v>117</v>
      </c>
      <c r="AA30" s="45" t="s">
        <v>117</v>
      </c>
      <c r="AB30" s="45"/>
      <c r="AC30" s="45"/>
      <c r="AD30" s="45"/>
      <c r="AE30" s="45"/>
      <c r="AF30" s="45" t="s">
        <v>117</v>
      </c>
      <c r="AG30" s="45" t="s">
        <v>117</v>
      </c>
      <c r="AH30" s="45"/>
      <c r="AI30" s="45"/>
      <c r="AJ30" s="45"/>
      <c r="AK30" s="45"/>
      <c r="AL30" s="45"/>
      <c r="AM30" s="45" t="s">
        <v>117</v>
      </c>
      <c r="AN30" s="45"/>
      <c r="AO30" s="45"/>
      <c r="AP30" s="45"/>
      <c r="AQ30" s="45"/>
      <c r="AR30" s="45"/>
      <c r="AS30" s="45"/>
      <c r="AT30" s="45" t="s">
        <v>117</v>
      </c>
      <c r="AU30" s="45" t="s">
        <v>117</v>
      </c>
      <c r="AV30" s="45"/>
      <c r="AW30" s="45" t="s">
        <v>117</v>
      </c>
      <c r="AX30" s="45"/>
      <c r="AY30" s="45"/>
      <c r="AZ30" s="45"/>
      <c r="BA30" s="45"/>
      <c r="BB30" s="45"/>
      <c r="BC30" s="45"/>
      <c r="BD30" s="45"/>
      <c r="BE30" s="45"/>
      <c r="BF30" s="45"/>
      <c r="BG30" s="45"/>
      <c r="BH30" s="45"/>
      <c r="BI30" s="45"/>
      <c r="BJ30" s="45" t="s">
        <v>117</v>
      </c>
      <c r="BK30" s="45"/>
      <c r="BL30" s="45" t="s">
        <v>117</v>
      </c>
      <c r="BM30" s="45"/>
      <c r="BN30" s="45" t="s">
        <v>117</v>
      </c>
      <c r="BO30" s="45" t="s">
        <v>117</v>
      </c>
      <c r="BP30" s="45"/>
      <c r="BQ30" s="45" t="s">
        <v>117</v>
      </c>
      <c r="BR30" s="45"/>
      <c r="BS30" s="45"/>
      <c r="BT30" s="45"/>
      <c r="BU30" s="45" t="s">
        <v>117</v>
      </c>
      <c r="BV30" s="45"/>
      <c r="BW30" s="45"/>
      <c r="BX30" s="45"/>
      <c r="BY30" s="45"/>
      <c r="BZ30" s="45"/>
      <c r="CA30" s="45"/>
      <c r="CB30" s="45"/>
      <c r="CC30" s="45"/>
      <c r="CD30" s="45"/>
      <c r="CE30" s="45" t="s">
        <v>117</v>
      </c>
      <c r="CF30" s="45" t="s">
        <v>117</v>
      </c>
      <c r="CG30" s="45"/>
      <c r="CH30" s="45"/>
      <c r="CI30" s="45" t="s">
        <v>117</v>
      </c>
      <c r="CJ30" s="45" t="s">
        <v>117</v>
      </c>
      <c r="CK30" s="45"/>
      <c r="CL30" s="45" t="s">
        <v>117</v>
      </c>
      <c r="CM30" s="45"/>
      <c r="CN30" s="45" t="s">
        <v>117</v>
      </c>
      <c r="CO30" s="45"/>
      <c r="CP30" s="45" t="s">
        <v>117</v>
      </c>
      <c r="CQ30" s="45"/>
      <c r="CR30" s="45"/>
      <c r="CS30" s="45"/>
      <c r="CT30" s="45"/>
    </row>
    <row r="31" spans="1:98" ht="21" customHeight="1" x14ac:dyDescent="0.2">
      <c r="A31" s="274"/>
      <c r="B31" s="97" t="s">
        <v>141</v>
      </c>
      <c r="C31" s="75">
        <v>50</v>
      </c>
      <c r="D31" s="46"/>
      <c r="E31" s="46" t="s">
        <v>117</v>
      </c>
      <c r="F31" s="46"/>
      <c r="G31" s="46"/>
      <c r="H31" s="46"/>
      <c r="I31" s="46"/>
      <c r="J31" s="46"/>
      <c r="K31" s="46" t="s">
        <v>117</v>
      </c>
      <c r="L31" s="46" t="s">
        <v>117</v>
      </c>
      <c r="M31" s="46" t="s">
        <v>117</v>
      </c>
      <c r="N31" s="46"/>
      <c r="O31" s="46"/>
      <c r="P31" s="46"/>
      <c r="Q31" s="46"/>
      <c r="R31" s="46"/>
      <c r="S31" s="46"/>
      <c r="T31" s="46"/>
      <c r="U31" s="46" t="s">
        <v>117</v>
      </c>
      <c r="V31" s="46"/>
      <c r="W31" s="46"/>
      <c r="X31" s="46"/>
      <c r="Y31" s="46"/>
      <c r="Z31" s="46"/>
      <c r="AA31" s="46"/>
      <c r="AB31" s="46" t="s">
        <v>117</v>
      </c>
      <c r="AC31" s="46"/>
      <c r="AD31" s="46" t="s">
        <v>117</v>
      </c>
      <c r="AE31" s="46"/>
      <c r="AF31" s="46"/>
      <c r="AG31" s="46"/>
      <c r="AH31" s="46"/>
      <c r="AI31" s="46"/>
      <c r="AJ31" s="46" t="s">
        <v>117</v>
      </c>
      <c r="AK31" s="46"/>
      <c r="AL31" s="46"/>
      <c r="AM31" s="46"/>
      <c r="AN31" s="46" t="s">
        <v>117</v>
      </c>
      <c r="AO31" s="46" t="s">
        <v>117</v>
      </c>
      <c r="AP31" s="46" t="s">
        <v>117</v>
      </c>
      <c r="AQ31" s="46" t="s">
        <v>117</v>
      </c>
      <c r="AR31" s="46" t="s">
        <v>117</v>
      </c>
      <c r="AS31" s="46" t="s">
        <v>117</v>
      </c>
      <c r="AT31" s="46"/>
      <c r="AU31" s="46"/>
      <c r="AV31" s="46" t="s">
        <v>117</v>
      </c>
      <c r="AW31" s="46"/>
      <c r="AX31" s="46" t="s">
        <v>117</v>
      </c>
      <c r="AY31" s="46" t="s">
        <v>117</v>
      </c>
      <c r="AZ31" s="46" t="s">
        <v>117</v>
      </c>
      <c r="BA31" s="46"/>
      <c r="BB31" s="46" t="s">
        <v>117</v>
      </c>
      <c r="BC31" s="46" t="s">
        <v>117</v>
      </c>
      <c r="BD31" s="46" t="s">
        <v>117</v>
      </c>
      <c r="BE31" s="46" t="s">
        <v>117</v>
      </c>
      <c r="BF31" s="46" t="s">
        <v>117</v>
      </c>
      <c r="BG31" s="46"/>
      <c r="BH31" s="46" t="s">
        <v>117</v>
      </c>
      <c r="BI31" s="46"/>
      <c r="BJ31" s="46"/>
      <c r="BK31" s="46" t="s">
        <v>117</v>
      </c>
      <c r="BL31" s="46"/>
      <c r="BM31" s="46" t="s">
        <v>117</v>
      </c>
      <c r="BN31" s="46"/>
      <c r="BO31" s="46"/>
      <c r="BP31" s="46" t="s">
        <v>117</v>
      </c>
      <c r="BQ31" s="46"/>
      <c r="BR31" s="46" t="s">
        <v>117</v>
      </c>
      <c r="BS31" s="46"/>
      <c r="BT31" s="46"/>
      <c r="BU31" s="46"/>
      <c r="BV31" s="46" t="s">
        <v>117</v>
      </c>
      <c r="BW31" s="46" t="s">
        <v>117</v>
      </c>
      <c r="BX31" s="46" t="s">
        <v>117</v>
      </c>
      <c r="BY31" s="46" t="s">
        <v>117</v>
      </c>
      <c r="BZ31" s="46" t="s">
        <v>117</v>
      </c>
      <c r="CA31" s="46"/>
      <c r="CB31" s="46" t="s">
        <v>117</v>
      </c>
      <c r="CC31" s="46" t="s">
        <v>117</v>
      </c>
      <c r="CD31" s="46"/>
      <c r="CE31" s="46"/>
      <c r="CF31" s="46"/>
      <c r="CG31" s="46"/>
      <c r="CH31" s="46"/>
      <c r="CI31" s="46"/>
      <c r="CJ31" s="46"/>
      <c r="CK31" s="46" t="s">
        <v>117</v>
      </c>
      <c r="CL31" s="46"/>
      <c r="CM31" s="46"/>
      <c r="CN31" s="46"/>
      <c r="CO31" s="46" t="s">
        <v>117</v>
      </c>
      <c r="CP31" s="46"/>
      <c r="CQ31" s="46" t="s">
        <v>117</v>
      </c>
      <c r="CR31" s="46" t="s">
        <v>117</v>
      </c>
      <c r="CS31" s="46" t="s">
        <v>117</v>
      </c>
      <c r="CT31" s="46" t="s">
        <v>117</v>
      </c>
    </row>
    <row r="32" spans="1:98" ht="21" customHeight="1" thickBot="1" x14ac:dyDescent="0.25">
      <c r="A32" s="275"/>
      <c r="B32" s="98" t="s">
        <v>142</v>
      </c>
      <c r="C32" s="25">
        <v>100</v>
      </c>
      <c r="D32" s="47" t="s">
        <v>117</v>
      </c>
      <c r="E32" s="47"/>
      <c r="F32" s="47" t="s">
        <v>117</v>
      </c>
      <c r="G32" s="47" t="s">
        <v>117</v>
      </c>
      <c r="H32" s="47" t="s">
        <v>117</v>
      </c>
      <c r="I32" s="47" t="s">
        <v>117</v>
      </c>
      <c r="J32" s="47"/>
      <c r="K32" s="47"/>
      <c r="L32" s="47"/>
      <c r="M32" s="47"/>
      <c r="N32" s="47"/>
      <c r="O32" s="47"/>
      <c r="P32" s="47"/>
      <c r="Q32" s="47"/>
      <c r="R32" s="47"/>
      <c r="S32" s="47"/>
      <c r="T32" s="47"/>
      <c r="U32" s="47"/>
      <c r="V32" s="47"/>
      <c r="W32" s="47" t="s">
        <v>117</v>
      </c>
      <c r="X32" s="47" t="s">
        <v>117</v>
      </c>
      <c r="Y32" s="47" t="s">
        <v>117</v>
      </c>
      <c r="Z32" s="47"/>
      <c r="AA32" s="47"/>
      <c r="AB32" s="47"/>
      <c r="AC32" s="47" t="s">
        <v>117</v>
      </c>
      <c r="AD32" s="47"/>
      <c r="AE32" s="47" t="s">
        <v>117</v>
      </c>
      <c r="AF32" s="47"/>
      <c r="AG32" s="47"/>
      <c r="AH32" s="47" t="s">
        <v>117</v>
      </c>
      <c r="AI32" s="47" t="s">
        <v>117</v>
      </c>
      <c r="AJ32" s="47"/>
      <c r="AK32" s="47" t="s">
        <v>117</v>
      </c>
      <c r="AL32" s="47" t="s">
        <v>117</v>
      </c>
      <c r="AM32" s="47"/>
      <c r="AN32" s="47"/>
      <c r="AO32" s="47"/>
      <c r="AP32" s="47"/>
      <c r="AQ32" s="47"/>
      <c r="AR32" s="47"/>
      <c r="AS32" s="47"/>
      <c r="AT32" s="47"/>
      <c r="AU32" s="47"/>
      <c r="AV32" s="47"/>
      <c r="AW32" s="47"/>
      <c r="AX32" s="47"/>
      <c r="AY32" s="47"/>
      <c r="AZ32" s="47"/>
      <c r="BA32" s="47" t="s">
        <v>117</v>
      </c>
      <c r="BB32" s="47"/>
      <c r="BC32" s="47"/>
      <c r="BD32" s="47"/>
      <c r="BE32" s="47"/>
      <c r="BF32" s="47"/>
      <c r="BG32" s="47" t="s">
        <v>117</v>
      </c>
      <c r="BH32" s="47"/>
      <c r="BI32" s="47" t="s">
        <v>117</v>
      </c>
      <c r="BJ32" s="47"/>
      <c r="BK32" s="47"/>
      <c r="BL32" s="47"/>
      <c r="BM32" s="47"/>
      <c r="BN32" s="47"/>
      <c r="BO32" s="47"/>
      <c r="BP32" s="47"/>
      <c r="BQ32" s="47"/>
      <c r="BR32" s="47"/>
      <c r="BS32" s="47" t="s">
        <v>117</v>
      </c>
      <c r="BT32" s="47" t="s">
        <v>117</v>
      </c>
      <c r="BU32" s="47"/>
      <c r="BV32" s="47"/>
      <c r="BW32" s="47"/>
      <c r="BX32" s="47"/>
      <c r="BY32" s="47"/>
      <c r="BZ32" s="47"/>
      <c r="CA32" s="47" t="s">
        <v>117</v>
      </c>
      <c r="CB32" s="47"/>
      <c r="CC32" s="47"/>
      <c r="CD32" s="47" t="s">
        <v>117</v>
      </c>
      <c r="CE32" s="47"/>
      <c r="CF32" s="47"/>
      <c r="CG32" s="47" t="s">
        <v>117</v>
      </c>
      <c r="CH32" s="47" t="s">
        <v>117</v>
      </c>
      <c r="CI32" s="47"/>
      <c r="CJ32" s="47"/>
      <c r="CK32" s="47"/>
      <c r="CL32" s="47"/>
      <c r="CM32" s="47" t="s">
        <v>117</v>
      </c>
      <c r="CN32" s="47"/>
      <c r="CO32" s="47"/>
      <c r="CP32" s="47"/>
      <c r="CQ32" s="47"/>
      <c r="CR32" s="47"/>
      <c r="CS32" s="47"/>
      <c r="CT32" s="47"/>
    </row>
    <row r="33" spans="1:98" ht="21" customHeight="1" x14ac:dyDescent="0.2">
      <c r="A33" s="338" t="s">
        <v>14</v>
      </c>
      <c r="B33" s="87" t="s">
        <v>282</v>
      </c>
      <c r="C33" s="60">
        <v>10</v>
      </c>
      <c r="D33" s="68" t="s">
        <v>117</v>
      </c>
      <c r="E33" s="43"/>
      <c r="F33" s="68" t="s">
        <v>117</v>
      </c>
      <c r="G33" s="44"/>
      <c r="H33" s="44"/>
      <c r="I33" s="44" t="s">
        <v>117</v>
      </c>
      <c r="J33" s="44" t="s">
        <v>117</v>
      </c>
      <c r="K33" s="44"/>
      <c r="L33" s="44"/>
      <c r="M33" s="44"/>
      <c r="N33" s="44" t="s">
        <v>117</v>
      </c>
      <c r="O33" s="44" t="s">
        <v>117</v>
      </c>
      <c r="P33" s="44" t="s">
        <v>117</v>
      </c>
      <c r="Q33" s="44" t="s">
        <v>117</v>
      </c>
      <c r="R33" s="44" t="s">
        <v>117</v>
      </c>
      <c r="S33" s="44" t="s">
        <v>117</v>
      </c>
      <c r="T33" s="44" t="s">
        <v>117</v>
      </c>
      <c r="U33" s="44" t="s">
        <v>117</v>
      </c>
      <c r="V33" s="44" t="s">
        <v>117</v>
      </c>
      <c r="W33" s="44" t="s">
        <v>117</v>
      </c>
      <c r="X33" s="44" t="s">
        <v>117</v>
      </c>
      <c r="Y33" s="44" t="s">
        <v>117</v>
      </c>
      <c r="Z33" s="44" t="s">
        <v>117</v>
      </c>
      <c r="AA33" s="44" t="s">
        <v>117</v>
      </c>
      <c r="AB33" s="44" t="s">
        <v>117</v>
      </c>
      <c r="AC33" s="44" t="s">
        <v>117</v>
      </c>
      <c r="AD33" s="44"/>
      <c r="AE33" s="44"/>
      <c r="AF33" s="44" t="s">
        <v>117</v>
      </c>
      <c r="AG33" s="44" t="s">
        <v>117</v>
      </c>
      <c r="AH33" s="44" t="s">
        <v>117</v>
      </c>
      <c r="AI33" s="44" t="s">
        <v>117</v>
      </c>
      <c r="AJ33" s="44"/>
      <c r="AK33" s="44"/>
      <c r="AL33" s="44" t="s">
        <v>117</v>
      </c>
      <c r="AM33" s="44" t="s">
        <v>117</v>
      </c>
      <c r="AN33" s="44" t="s">
        <v>117</v>
      </c>
      <c r="AO33" s="44" t="s">
        <v>117</v>
      </c>
      <c r="AP33" s="44" t="s">
        <v>117</v>
      </c>
      <c r="AQ33" s="44" t="s">
        <v>117</v>
      </c>
      <c r="AR33" s="44" t="s">
        <v>117</v>
      </c>
      <c r="AS33" s="44" t="s">
        <v>117</v>
      </c>
      <c r="AT33" s="44" t="s">
        <v>117</v>
      </c>
      <c r="AU33" s="44" t="s">
        <v>117</v>
      </c>
      <c r="AV33" s="44" t="s">
        <v>117</v>
      </c>
      <c r="AW33" s="44" t="s">
        <v>117</v>
      </c>
      <c r="AX33" s="44" t="s">
        <v>117</v>
      </c>
      <c r="AY33" s="44" t="s">
        <v>117</v>
      </c>
      <c r="AZ33" s="44" t="s">
        <v>117</v>
      </c>
      <c r="BA33" s="44" t="s">
        <v>117</v>
      </c>
      <c r="BB33" s="44" t="s">
        <v>117</v>
      </c>
      <c r="BC33" s="44" t="s">
        <v>117</v>
      </c>
      <c r="BD33" s="44" t="s">
        <v>117</v>
      </c>
      <c r="BE33" s="44" t="s">
        <v>117</v>
      </c>
      <c r="BF33" s="44" t="s">
        <v>117</v>
      </c>
      <c r="BG33" s="44" t="s">
        <v>117</v>
      </c>
      <c r="BH33" s="44" t="s">
        <v>117</v>
      </c>
      <c r="BI33" s="44" t="s">
        <v>117</v>
      </c>
      <c r="BJ33" s="44" t="s">
        <v>117</v>
      </c>
      <c r="BK33" s="44" t="s">
        <v>117</v>
      </c>
      <c r="BL33" s="44" t="s">
        <v>117</v>
      </c>
      <c r="BM33" s="44" t="s">
        <v>117</v>
      </c>
      <c r="BN33" s="44" t="s">
        <v>117</v>
      </c>
      <c r="BO33" s="44" t="s">
        <v>117</v>
      </c>
      <c r="BP33" s="44" t="s">
        <v>117</v>
      </c>
      <c r="BQ33" s="44" t="s">
        <v>117</v>
      </c>
      <c r="BR33" s="44" t="s">
        <v>117</v>
      </c>
      <c r="BS33" s="44"/>
      <c r="BT33" s="44" t="s">
        <v>117</v>
      </c>
      <c r="BU33" s="44" t="s">
        <v>117</v>
      </c>
      <c r="BV33" s="44" t="s">
        <v>117</v>
      </c>
      <c r="BW33" s="44" t="s">
        <v>117</v>
      </c>
      <c r="BX33" s="44" t="s">
        <v>117</v>
      </c>
      <c r="BY33" s="44" t="s">
        <v>117</v>
      </c>
      <c r="BZ33" s="44" t="s">
        <v>117</v>
      </c>
      <c r="CA33" s="44"/>
      <c r="CB33" s="44" t="s">
        <v>117</v>
      </c>
      <c r="CC33" s="44" t="s">
        <v>117</v>
      </c>
      <c r="CD33" s="44" t="s">
        <v>117</v>
      </c>
      <c r="CE33" s="44" t="s">
        <v>117</v>
      </c>
      <c r="CF33" s="44" t="s">
        <v>117</v>
      </c>
      <c r="CG33" s="44" t="s">
        <v>117</v>
      </c>
      <c r="CH33" s="44" t="s">
        <v>117</v>
      </c>
      <c r="CI33" s="44" t="s">
        <v>117</v>
      </c>
      <c r="CJ33" s="44" t="s">
        <v>117</v>
      </c>
      <c r="CK33" s="44" t="s">
        <v>117</v>
      </c>
      <c r="CL33" s="44" t="s">
        <v>117</v>
      </c>
      <c r="CM33" s="44" t="s">
        <v>117</v>
      </c>
      <c r="CN33" s="44" t="s">
        <v>117</v>
      </c>
      <c r="CO33" s="44" t="s">
        <v>117</v>
      </c>
      <c r="CP33" s="44" t="s">
        <v>117</v>
      </c>
      <c r="CQ33" s="44" t="s">
        <v>117</v>
      </c>
      <c r="CR33" s="44" t="s">
        <v>117</v>
      </c>
      <c r="CS33" s="44"/>
      <c r="CT33" s="44" t="s">
        <v>117</v>
      </c>
    </row>
    <row r="34" spans="1:98" ht="21" customHeight="1" thickBot="1" x14ac:dyDescent="0.25">
      <c r="A34" s="338"/>
      <c r="B34" s="99" t="s">
        <v>145</v>
      </c>
      <c r="C34" s="71">
        <v>50</v>
      </c>
      <c r="D34" s="68"/>
      <c r="E34" s="44" t="s">
        <v>117</v>
      </c>
      <c r="F34" s="68"/>
      <c r="G34" s="44" t="s">
        <v>117</v>
      </c>
      <c r="H34" s="44" t="s">
        <v>117</v>
      </c>
      <c r="I34" s="44"/>
      <c r="J34" s="44"/>
      <c r="K34" s="44" t="s">
        <v>117</v>
      </c>
      <c r="L34" s="44" t="s">
        <v>117</v>
      </c>
      <c r="M34" s="44" t="s">
        <v>117</v>
      </c>
      <c r="N34" s="44"/>
      <c r="O34" s="44"/>
      <c r="P34" s="44"/>
      <c r="Q34" s="44"/>
      <c r="R34" s="44"/>
      <c r="S34" s="44"/>
      <c r="T34" s="44"/>
      <c r="U34" s="44"/>
      <c r="V34" s="44"/>
      <c r="W34" s="44"/>
      <c r="X34" s="44"/>
      <c r="Y34" s="44"/>
      <c r="Z34" s="44"/>
      <c r="AA34" s="44"/>
      <c r="AB34" s="44"/>
      <c r="AC34" s="44"/>
      <c r="AD34" s="44" t="s">
        <v>117</v>
      </c>
      <c r="AE34" s="44" t="s">
        <v>117</v>
      </c>
      <c r="AF34" s="44"/>
      <c r="AG34" s="44"/>
      <c r="AH34" s="44"/>
      <c r="AI34" s="44"/>
      <c r="AJ34" s="44" t="s">
        <v>117</v>
      </c>
      <c r="AK34" s="44" t="s">
        <v>117</v>
      </c>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t="s">
        <v>117</v>
      </c>
      <c r="BT34" s="44"/>
      <c r="BU34" s="44"/>
      <c r="BV34" s="44"/>
      <c r="BW34" s="44"/>
      <c r="BX34" s="44"/>
      <c r="BY34" s="44"/>
      <c r="BZ34" s="44"/>
      <c r="CA34" s="44" t="s">
        <v>117</v>
      </c>
      <c r="CB34" s="44"/>
      <c r="CC34" s="44"/>
      <c r="CD34" s="44"/>
      <c r="CE34" s="44"/>
      <c r="CF34" s="44"/>
      <c r="CG34" s="44"/>
      <c r="CH34" s="44"/>
      <c r="CI34" s="44"/>
      <c r="CJ34" s="44"/>
      <c r="CK34" s="44"/>
      <c r="CL34" s="44"/>
      <c r="CM34" s="44"/>
      <c r="CN34" s="44"/>
      <c r="CO34" s="44"/>
      <c r="CP34" s="44"/>
      <c r="CQ34" s="44"/>
      <c r="CR34" s="44"/>
      <c r="CS34" s="44" t="s">
        <v>117</v>
      </c>
      <c r="CT34" s="44"/>
    </row>
    <row r="35" spans="1:98" ht="21" customHeight="1" x14ac:dyDescent="0.2">
      <c r="A35" s="337" t="s">
        <v>15</v>
      </c>
      <c r="B35" s="92" t="s">
        <v>144</v>
      </c>
      <c r="C35" s="8">
        <v>50</v>
      </c>
      <c r="D35" s="72" t="s">
        <v>117</v>
      </c>
      <c r="E35" s="26" t="s">
        <v>117</v>
      </c>
      <c r="F35" s="72"/>
      <c r="G35" s="26"/>
      <c r="H35" s="26"/>
      <c r="I35" s="26"/>
      <c r="J35" s="26"/>
      <c r="K35" s="26"/>
      <c r="L35" s="26"/>
      <c r="M35" s="26"/>
      <c r="N35" s="26"/>
      <c r="O35" s="26" t="s">
        <v>117</v>
      </c>
      <c r="P35" s="26"/>
      <c r="Q35" s="26"/>
      <c r="R35" s="26" t="s">
        <v>117</v>
      </c>
      <c r="S35" s="26"/>
      <c r="T35" s="26"/>
      <c r="U35" s="26"/>
      <c r="V35" s="26" t="s">
        <v>117</v>
      </c>
      <c r="W35" s="26"/>
      <c r="X35" s="26"/>
      <c r="Y35" s="26"/>
      <c r="Z35" s="26" t="s">
        <v>117</v>
      </c>
      <c r="AA35" s="26" t="s">
        <v>117</v>
      </c>
      <c r="AB35" s="26" t="s">
        <v>117</v>
      </c>
      <c r="AC35" s="26"/>
      <c r="AD35" s="26" t="s">
        <v>117</v>
      </c>
      <c r="AE35" s="26"/>
      <c r="AF35" s="26" t="s">
        <v>117</v>
      </c>
      <c r="AG35" s="26" t="s">
        <v>117</v>
      </c>
      <c r="AH35" s="26"/>
      <c r="AI35" s="26"/>
      <c r="AJ35" s="26" t="s">
        <v>117</v>
      </c>
      <c r="AK35" s="26"/>
      <c r="AL35" s="26" t="s">
        <v>117</v>
      </c>
      <c r="AM35" s="26" t="s">
        <v>117</v>
      </c>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t="s">
        <v>117</v>
      </c>
      <c r="BP35" s="26"/>
      <c r="BQ35" s="26"/>
      <c r="BR35" s="26"/>
      <c r="BS35" s="26" t="s">
        <v>117</v>
      </c>
      <c r="BT35" s="26" t="s">
        <v>117</v>
      </c>
      <c r="BU35" s="26" t="s">
        <v>117</v>
      </c>
      <c r="BV35" s="26" t="s">
        <v>117</v>
      </c>
      <c r="BW35" s="26" t="s">
        <v>117</v>
      </c>
      <c r="BX35" s="26" t="s">
        <v>117</v>
      </c>
      <c r="BY35" s="26" t="s">
        <v>117</v>
      </c>
      <c r="BZ35" s="26" t="s">
        <v>117</v>
      </c>
      <c r="CA35" s="26"/>
      <c r="CB35" s="26" t="s">
        <v>117</v>
      </c>
      <c r="CC35" s="26" t="s">
        <v>117</v>
      </c>
      <c r="CD35" s="26"/>
      <c r="CE35" s="26" t="s">
        <v>117</v>
      </c>
      <c r="CF35" s="26"/>
      <c r="CG35" s="26"/>
      <c r="CH35" s="26"/>
      <c r="CI35" s="26" t="s">
        <v>117</v>
      </c>
      <c r="CJ35" s="26" t="s">
        <v>117</v>
      </c>
      <c r="CK35" s="26" t="s">
        <v>117</v>
      </c>
      <c r="CL35" s="26" t="s">
        <v>117</v>
      </c>
      <c r="CM35" s="26"/>
      <c r="CN35" s="26" t="s">
        <v>117</v>
      </c>
      <c r="CO35" s="26" t="s">
        <v>117</v>
      </c>
      <c r="CP35" s="26" t="s">
        <v>117</v>
      </c>
      <c r="CQ35" s="26" t="s">
        <v>117</v>
      </c>
      <c r="CR35" s="26" t="s">
        <v>117</v>
      </c>
      <c r="CS35" s="26" t="s">
        <v>117</v>
      </c>
      <c r="CT35" s="26" t="s">
        <v>117</v>
      </c>
    </row>
    <row r="36" spans="1:98" ht="21" customHeight="1" x14ac:dyDescent="0.2">
      <c r="A36" s="263"/>
      <c r="B36" s="100" t="s">
        <v>143</v>
      </c>
      <c r="C36" s="9">
        <v>100</v>
      </c>
      <c r="D36" s="73"/>
      <c r="E36" s="27"/>
      <c r="F36" s="73"/>
      <c r="G36" s="27"/>
      <c r="H36" s="27"/>
      <c r="I36" s="27"/>
      <c r="J36" s="27" t="s">
        <v>117</v>
      </c>
      <c r="K36" s="27" t="s">
        <v>117</v>
      </c>
      <c r="L36" s="27"/>
      <c r="M36" s="27"/>
      <c r="N36" s="27" t="s">
        <v>117</v>
      </c>
      <c r="O36" s="27"/>
      <c r="P36" s="27" t="s">
        <v>117</v>
      </c>
      <c r="Q36" s="27" t="s">
        <v>117</v>
      </c>
      <c r="R36" s="27"/>
      <c r="S36" s="27" t="s">
        <v>117</v>
      </c>
      <c r="T36" s="27" t="s">
        <v>117</v>
      </c>
      <c r="U36" s="27"/>
      <c r="V36" s="27"/>
      <c r="W36" s="27"/>
      <c r="X36" s="27"/>
      <c r="Y36" s="27" t="s">
        <v>117</v>
      </c>
      <c r="Z36" s="27"/>
      <c r="AA36" s="27"/>
      <c r="AB36" s="27"/>
      <c r="AC36" s="27"/>
      <c r="AD36" s="27"/>
      <c r="AE36" s="27" t="s">
        <v>117</v>
      </c>
      <c r="AF36" s="27"/>
      <c r="AG36" s="27"/>
      <c r="AH36" s="27"/>
      <c r="AI36" s="27"/>
      <c r="AJ36" s="27"/>
      <c r="AK36" s="27"/>
      <c r="AL36" s="27"/>
      <c r="AM36" s="27"/>
      <c r="AN36" s="27" t="s">
        <v>117</v>
      </c>
      <c r="AO36" s="27"/>
      <c r="AP36" s="27" t="s">
        <v>117</v>
      </c>
      <c r="AQ36" s="27"/>
      <c r="AR36" s="27" t="s">
        <v>117</v>
      </c>
      <c r="AS36" s="27" t="s">
        <v>117</v>
      </c>
      <c r="AT36" s="27" t="s">
        <v>117</v>
      </c>
      <c r="AU36" s="27" t="s">
        <v>117</v>
      </c>
      <c r="AV36" s="27" t="s">
        <v>117</v>
      </c>
      <c r="AW36" s="27" t="s">
        <v>117</v>
      </c>
      <c r="AX36" s="27" t="s">
        <v>117</v>
      </c>
      <c r="AY36" s="27" t="s">
        <v>117</v>
      </c>
      <c r="AZ36" s="27" t="s">
        <v>117</v>
      </c>
      <c r="BA36" s="27" t="s">
        <v>117</v>
      </c>
      <c r="BB36" s="27" t="s">
        <v>117</v>
      </c>
      <c r="BC36" s="27" t="s">
        <v>117</v>
      </c>
      <c r="BD36" s="27" t="s">
        <v>117</v>
      </c>
      <c r="BE36" s="27" t="s">
        <v>117</v>
      </c>
      <c r="BF36" s="27" t="s">
        <v>117</v>
      </c>
      <c r="BG36" s="27" t="s">
        <v>117</v>
      </c>
      <c r="BH36" s="27" t="s">
        <v>117</v>
      </c>
      <c r="BI36" s="27" t="s">
        <v>117</v>
      </c>
      <c r="BJ36" s="27" t="s">
        <v>117</v>
      </c>
      <c r="BK36" s="27" t="s">
        <v>117</v>
      </c>
      <c r="BL36" s="27" t="s">
        <v>117</v>
      </c>
      <c r="BM36" s="27" t="s">
        <v>117</v>
      </c>
      <c r="BN36" s="27" t="s">
        <v>117</v>
      </c>
      <c r="BO36" s="27"/>
      <c r="BP36" s="27" t="s">
        <v>117</v>
      </c>
      <c r="BQ36" s="27" t="s">
        <v>117</v>
      </c>
      <c r="BR36" s="27" t="s">
        <v>117</v>
      </c>
      <c r="BS36" s="27"/>
      <c r="BT36" s="27"/>
      <c r="BU36" s="27"/>
      <c r="BV36" s="27"/>
      <c r="BW36" s="27"/>
      <c r="BX36" s="27"/>
      <c r="BY36" s="27"/>
      <c r="BZ36" s="27"/>
      <c r="CA36" s="27"/>
      <c r="CB36" s="27"/>
      <c r="CC36" s="27"/>
      <c r="CD36" s="27" t="s">
        <v>117</v>
      </c>
      <c r="CE36" s="27"/>
      <c r="CF36" s="27" t="s">
        <v>117</v>
      </c>
      <c r="CG36" s="27" t="s">
        <v>117</v>
      </c>
      <c r="CH36" s="27" t="s">
        <v>117</v>
      </c>
      <c r="CI36" s="27"/>
      <c r="CJ36" s="27"/>
      <c r="CK36" s="27"/>
      <c r="CL36" s="27"/>
      <c r="CM36" s="27" t="s">
        <v>117</v>
      </c>
      <c r="CN36" s="27"/>
      <c r="CO36" s="27"/>
      <c r="CP36" s="27"/>
      <c r="CQ36" s="27"/>
      <c r="CR36" s="27"/>
      <c r="CS36" s="27"/>
      <c r="CT36" s="27"/>
    </row>
    <row r="37" spans="1:98" ht="21" customHeight="1" x14ac:dyDescent="0.2">
      <c r="A37" s="263"/>
      <c r="B37" s="100" t="s">
        <v>276</v>
      </c>
      <c r="C37" s="9">
        <v>250</v>
      </c>
      <c r="D37" s="73"/>
      <c r="E37" s="27"/>
      <c r="F37" s="73" t="s">
        <v>117</v>
      </c>
      <c r="G37" s="27" t="s">
        <v>117</v>
      </c>
      <c r="H37" s="27"/>
      <c r="I37" s="27"/>
      <c r="J37" s="27"/>
      <c r="K37" s="27"/>
      <c r="L37" s="27" t="s">
        <v>117</v>
      </c>
      <c r="M37" s="27" t="s">
        <v>117</v>
      </c>
      <c r="N37" s="27"/>
      <c r="O37" s="27"/>
      <c r="P37" s="27"/>
      <c r="Q37" s="27"/>
      <c r="R37" s="27"/>
      <c r="S37" s="27"/>
      <c r="T37" s="27"/>
      <c r="U37" s="27" t="s">
        <v>117</v>
      </c>
      <c r="V37" s="27"/>
      <c r="W37" s="27" t="s">
        <v>117</v>
      </c>
      <c r="X37" s="27" t="s">
        <v>117</v>
      </c>
      <c r="Y37" s="27"/>
      <c r="Z37" s="27"/>
      <c r="AA37" s="27"/>
      <c r="AB37" s="27"/>
      <c r="AC37" s="27" t="s">
        <v>117</v>
      </c>
      <c r="AD37" s="27"/>
      <c r="AE37" s="27"/>
      <c r="AF37" s="27"/>
      <c r="AG37" s="27"/>
      <c r="AH37" s="27" t="s">
        <v>117</v>
      </c>
      <c r="AI37" s="27"/>
      <c r="AJ37" s="27"/>
      <c r="AK37" s="27" t="s">
        <v>117</v>
      </c>
      <c r="AL37" s="27"/>
      <c r="AM37" s="27"/>
      <c r="AN37" s="27"/>
      <c r="AO37" s="27" t="s">
        <v>117</v>
      </c>
      <c r="AP37" s="27"/>
      <c r="AQ37" s="27" t="s">
        <v>117</v>
      </c>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t="s">
        <v>117</v>
      </c>
      <c r="CB37" s="27"/>
      <c r="CC37" s="27"/>
      <c r="CD37" s="27"/>
      <c r="CE37" s="27"/>
      <c r="CF37" s="27"/>
      <c r="CG37" s="27"/>
      <c r="CH37" s="27"/>
      <c r="CI37" s="27"/>
      <c r="CJ37" s="27"/>
      <c r="CK37" s="27"/>
      <c r="CL37" s="27"/>
      <c r="CM37" s="27"/>
      <c r="CN37" s="27"/>
      <c r="CO37" s="27"/>
      <c r="CP37" s="27"/>
      <c r="CQ37" s="27"/>
      <c r="CR37" s="27"/>
      <c r="CS37" s="27"/>
      <c r="CT37" s="27"/>
    </row>
    <row r="38" spans="1:98" ht="21" customHeight="1" thickBot="1" x14ac:dyDescent="0.25">
      <c r="A38" s="339"/>
      <c r="B38" s="101" t="s">
        <v>277</v>
      </c>
      <c r="C38" s="10">
        <v>350</v>
      </c>
      <c r="D38" s="74"/>
      <c r="E38" s="48"/>
      <c r="F38" s="74"/>
      <c r="G38" s="48"/>
      <c r="H38" s="48" t="s">
        <v>117</v>
      </c>
      <c r="I38" s="48" t="s">
        <v>117</v>
      </c>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t="s">
        <v>117</v>
      </c>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row>
    <row r="41" spans="1:98" x14ac:dyDescent="0.2">
      <c r="A41"/>
      <c r="B41"/>
      <c r="D41"/>
      <c r="E41"/>
      <c r="F41"/>
      <c r="G41"/>
    </row>
    <row r="42" spans="1:98" x14ac:dyDescent="0.2">
      <c r="A42"/>
      <c r="B42"/>
      <c r="D42"/>
      <c r="E42"/>
      <c r="F42"/>
      <c r="G42"/>
    </row>
    <row r="43" spans="1:98" x14ac:dyDescent="0.2">
      <c r="A43"/>
      <c r="B43"/>
      <c r="D43"/>
      <c r="E43"/>
      <c r="F43"/>
      <c r="G43"/>
    </row>
    <row r="44" spans="1:98" x14ac:dyDescent="0.2">
      <c r="A44"/>
      <c r="B44"/>
      <c r="D44"/>
      <c r="E44"/>
      <c r="F44"/>
      <c r="G44"/>
    </row>
    <row r="45" spans="1:98" x14ac:dyDescent="0.2">
      <c r="A45"/>
      <c r="B45"/>
      <c r="D45"/>
      <c r="E45"/>
      <c r="F45"/>
      <c r="G45"/>
    </row>
    <row r="46" spans="1:98" x14ac:dyDescent="0.2">
      <c r="A46"/>
      <c r="B46"/>
      <c r="D46"/>
      <c r="E46"/>
      <c r="F46"/>
      <c r="G46"/>
    </row>
    <row r="47" spans="1:98" x14ac:dyDescent="0.2">
      <c r="A47"/>
      <c r="B47"/>
      <c r="D47"/>
      <c r="E47"/>
      <c r="F47"/>
      <c r="G47"/>
    </row>
    <row r="48" spans="1:98" x14ac:dyDescent="0.2">
      <c r="A48"/>
      <c r="B48"/>
      <c r="D48"/>
      <c r="E48"/>
      <c r="F48"/>
      <c r="G48"/>
    </row>
    <row r="49" spans="1:7" x14ac:dyDescent="0.2">
      <c r="A49"/>
      <c r="B49"/>
      <c r="D49"/>
      <c r="E49"/>
      <c r="F49"/>
      <c r="G49"/>
    </row>
    <row r="50" spans="1:7" x14ac:dyDescent="0.2">
      <c r="A50"/>
      <c r="B50"/>
      <c r="D50"/>
      <c r="E50"/>
      <c r="F50"/>
      <c r="G50"/>
    </row>
    <row r="51" spans="1:7" x14ac:dyDescent="0.2">
      <c r="A51"/>
      <c r="B51"/>
      <c r="D51"/>
      <c r="E51"/>
      <c r="F51"/>
      <c r="G51"/>
    </row>
    <row r="52" spans="1:7" x14ac:dyDescent="0.2">
      <c r="A52"/>
      <c r="B52"/>
      <c r="D52"/>
      <c r="E52"/>
      <c r="F52"/>
      <c r="G52"/>
    </row>
    <row r="53" spans="1:7" x14ac:dyDescent="0.2">
      <c r="A53"/>
      <c r="B53"/>
      <c r="D53"/>
      <c r="E53"/>
      <c r="F53"/>
      <c r="G53"/>
    </row>
    <row r="54" spans="1:7" x14ac:dyDescent="0.2">
      <c r="A54"/>
      <c r="B54"/>
      <c r="D54"/>
      <c r="E54"/>
      <c r="F54"/>
      <c r="G54"/>
    </row>
    <row r="55" spans="1:7" x14ac:dyDescent="0.2">
      <c r="A55"/>
      <c r="B55"/>
      <c r="D55"/>
      <c r="E55"/>
      <c r="F55"/>
      <c r="G55"/>
    </row>
    <row r="56" spans="1:7" x14ac:dyDescent="0.2">
      <c r="A56"/>
      <c r="B56"/>
      <c r="D56"/>
      <c r="E56"/>
      <c r="F56"/>
      <c r="G56"/>
    </row>
    <row r="57" spans="1:7" x14ac:dyDescent="0.2">
      <c r="A57"/>
      <c r="B57"/>
      <c r="D57"/>
      <c r="E57"/>
      <c r="F57"/>
      <c r="G57"/>
    </row>
    <row r="58" spans="1:7" x14ac:dyDescent="0.2">
      <c r="A58"/>
      <c r="B58"/>
      <c r="D58"/>
      <c r="E58"/>
      <c r="F58"/>
      <c r="G58"/>
    </row>
    <row r="59" spans="1:7" x14ac:dyDescent="0.2">
      <c r="A59"/>
      <c r="B59"/>
      <c r="D59"/>
      <c r="E59"/>
      <c r="F59"/>
      <c r="G59"/>
    </row>
    <row r="60" spans="1:7" x14ac:dyDescent="0.2">
      <c r="A60"/>
      <c r="B60"/>
      <c r="D60"/>
      <c r="E60"/>
      <c r="F60"/>
      <c r="G60"/>
    </row>
    <row r="61" spans="1:7" x14ac:dyDescent="0.2">
      <c r="A61"/>
      <c r="B61"/>
      <c r="D61"/>
      <c r="E61"/>
      <c r="F61"/>
      <c r="G61"/>
    </row>
    <row r="62" spans="1:7" x14ac:dyDescent="0.2">
      <c r="A62"/>
      <c r="B62"/>
      <c r="D62"/>
      <c r="E62"/>
      <c r="F62"/>
      <c r="G62"/>
    </row>
    <row r="63" spans="1:7" x14ac:dyDescent="0.2">
      <c r="A63"/>
      <c r="B63"/>
      <c r="D63"/>
      <c r="E63"/>
      <c r="F63"/>
      <c r="G63"/>
    </row>
    <row r="64" spans="1:7" x14ac:dyDescent="0.2">
      <c r="A64"/>
      <c r="B64"/>
      <c r="D64"/>
      <c r="E64"/>
      <c r="F64"/>
      <c r="G64"/>
    </row>
    <row r="65" spans="1:7" x14ac:dyDescent="0.2">
      <c r="A65"/>
      <c r="B65"/>
      <c r="D65"/>
      <c r="E65"/>
      <c r="F65"/>
      <c r="G65"/>
    </row>
    <row r="66" spans="1:7" x14ac:dyDescent="0.2">
      <c r="A66"/>
      <c r="B66"/>
      <c r="D66"/>
      <c r="E66"/>
      <c r="F66"/>
      <c r="G66"/>
    </row>
    <row r="67" spans="1:7" x14ac:dyDescent="0.2">
      <c r="A67"/>
      <c r="B67"/>
      <c r="D67"/>
      <c r="E67"/>
      <c r="F67"/>
      <c r="G67"/>
    </row>
    <row r="68" spans="1:7" x14ac:dyDescent="0.2">
      <c r="A68"/>
      <c r="B68"/>
      <c r="D68"/>
      <c r="E68"/>
      <c r="F68"/>
      <c r="G68"/>
    </row>
    <row r="69" spans="1:7" x14ac:dyDescent="0.2">
      <c r="A69"/>
      <c r="B69"/>
      <c r="D69"/>
      <c r="E69"/>
      <c r="F69"/>
      <c r="G69"/>
    </row>
    <row r="70" spans="1:7" x14ac:dyDescent="0.2">
      <c r="A70"/>
      <c r="B70"/>
      <c r="D70"/>
      <c r="E70"/>
      <c r="F70"/>
      <c r="G70"/>
    </row>
    <row r="71" spans="1:7" x14ac:dyDescent="0.2">
      <c r="A71"/>
      <c r="B71"/>
      <c r="D71"/>
      <c r="E71"/>
      <c r="F71"/>
      <c r="G71"/>
    </row>
    <row r="72" spans="1:7" x14ac:dyDescent="0.2">
      <c r="A72"/>
      <c r="B72"/>
      <c r="D72"/>
      <c r="E72"/>
      <c r="F72"/>
      <c r="G72"/>
    </row>
    <row r="73" spans="1:7" x14ac:dyDescent="0.2">
      <c r="A73"/>
      <c r="B73"/>
      <c r="D73"/>
      <c r="E73"/>
      <c r="F73"/>
      <c r="G73"/>
    </row>
    <row r="74" spans="1:7" x14ac:dyDescent="0.2">
      <c r="A74"/>
      <c r="B74"/>
      <c r="D74"/>
      <c r="E74"/>
      <c r="F74"/>
      <c r="G74"/>
    </row>
    <row r="75" spans="1:7" x14ac:dyDescent="0.2">
      <c r="A75"/>
      <c r="B75"/>
      <c r="D75"/>
      <c r="E75"/>
      <c r="F75"/>
      <c r="G75"/>
    </row>
    <row r="76" spans="1:7" x14ac:dyDescent="0.2">
      <c r="A76"/>
      <c r="B76"/>
      <c r="D76"/>
      <c r="E76"/>
      <c r="F76"/>
      <c r="G76"/>
    </row>
    <row r="77" spans="1:7" x14ac:dyDescent="0.2">
      <c r="A77"/>
      <c r="B77"/>
      <c r="D77"/>
      <c r="E77"/>
      <c r="F77"/>
      <c r="G77"/>
    </row>
    <row r="78" spans="1:7" x14ac:dyDescent="0.2">
      <c r="A78"/>
      <c r="B78"/>
      <c r="D78"/>
      <c r="E78"/>
      <c r="F78"/>
      <c r="G78"/>
    </row>
    <row r="79" spans="1:7" x14ac:dyDescent="0.2">
      <c r="A79"/>
      <c r="B79"/>
      <c r="D79"/>
      <c r="E79"/>
      <c r="F79"/>
      <c r="G79"/>
    </row>
    <row r="80" spans="1:7" x14ac:dyDescent="0.2">
      <c r="A80"/>
      <c r="B80"/>
      <c r="D80"/>
      <c r="E80"/>
      <c r="F80"/>
      <c r="G80"/>
    </row>
    <row r="81" spans="1:7" x14ac:dyDescent="0.2">
      <c r="A81"/>
      <c r="B81"/>
      <c r="D81"/>
      <c r="E81"/>
      <c r="F81"/>
      <c r="G81"/>
    </row>
    <row r="82" spans="1:7" x14ac:dyDescent="0.2">
      <c r="A82"/>
      <c r="B82"/>
      <c r="D82"/>
      <c r="E82"/>
      <c r="F82"/>
      <c r="G82"/>
    </row>
    <row r="83" spans="1:7" x14ac:dyDescent="0.2">
      <c r="A83"/>
      <c r="B83"/>
      <c r="D83"/>
      <c r="E83"/>
      <c r="F83"/>
      <c r="G83"/>
    </row>
    <row r="84" spans="1:7" x14ac:dyDescent="0.2">
      <c r="A84"/>
      <c r="B84"/>
      <c r="D84"/>
      <c r="E84"/>
      <c r="F84"/>
      <c r="G84"/>
    </row>
    <row r="85" spans="1:7" x14ac:dyDescent="0.2">
      <c r="A85"/>
      <c r="B85"/>
      <c r="D85"/>
      <c r="E85"/>
      <c r="F85"/>
      <c r="G85"/>
    </row>
    <row r="86" spans="1:7" x14ac:dyDescent="0.2">
      <c r="A86"/>
      <c r="B86"/>
      <c r="D86"/>
      <c r="E86"/>
      <c r="F86"/>
      <c r="G86"/>
    </row>
    <row r="87" spans="1:7" x14ac:dyDescent="0.2">
      <c r="A87"/>
      <c r="B87"/>
      <c r="D87"/>
      <c r="E87"/>
      <c r="F87"/>
      <c r="G87"/>
    </row>
    <row r="88" spans="1:7" x14ac:dyDescent="0.2">
      <c r="A88"/>
      <c r="B88"/>
      <c r="D88"/>
      <c r="E88"/>
      <c r="F88"/>
      <c r="G88"/>
    </row>
    <row r="89" spans="1:7" x14ac:dyDescent="0.2">
      <c r="A89"/>
      <c r="B89"/>
      <c r="D89"/>
      <c r="E89"/>
      <c r="F89"/>
      <c r="G89"/>
    </row>
    <row r="90" spans="1:7" x14ac:dyDescent="0.2">
      <c r="A90"/>
      <c r="B90"/>
      <c r="D90"/>
      <c r="E90"/>
      <c r="F90"/>
      <c r="G90"/>
    </row>
    <row r="91" spans="1:7" x14ac:dyDescent="0.2">
      <c r="A91"/>
      <c r="B91"/>
      <c r="D91"/>
      <c r="E91"/>
      <c r="F91"/>
      <c r="G91"/>
    </row>
    <row r="92" spans="1:7" x14ac:dyDescent="0.2">
      <c r="A92"/>
      <c r="B92"/>
      <c r="D92"/>
      <c r="E92"/>
      <c r="F92"/>
      <c r="G92"/>
    </row>
    <row r="93" spans="1:7" x14ac:dyDescent="0.2">
      <c r="A93"/>
      <c r="B93"/>
      <c r="D93"/>
      <c r="E93"/>
      <c r="F93"/>
      <c r="G93"/>
    </row>
    <row r="94" spans="1:7" x14ac:dyDescent="0.2">
      <c r="A94"/>
      <c r="B94"/>
      <c r="D94"/>
      <c r="E94"/>
      <c r="F94"/>
      <c r="G94"/>
    </row>
    <row r="95" spans="1:7" x14ac:dyDescent="0.2">
      <c r="A95"/>
      <c r="B95"/>
      <c r="D95"/>
      <c r="E95"/>
      <c r="F95"/>
      <c r="G95"/>
    </row>
    <row r="96" spans="1:7" x14ac:dyDescent="0.2">
      <c r="A96"/>
      <c r="B96"/>
      <c r="D96"/>
      <c r="E96"/>
      <c r="F96"/>
      <c r="G96"/>
    </row>
    <row r="97" spans="1:7" x14ac:dyDescent="0.2">
      <c r="A97"/>
      <c r="B97"/>
      <c r="D97"/>
      <c r="E97"/>
      <c r="F97"/>
      <c r="G97"/>
    </row>
    <row r="98" spans="1:7" x14ac:dyDescent="0.2">
      <c r="A98"/>
      <c r="B98"/>
      <c r="D98"/>
      <c r="E98"/>
      <c r="F98"/>
      <c r="G98"/>
    </row>
    <row r="99" spans="1:7" x14ac:dyDescent="0.2">
      <c r="A99"/>
      <c r="B99"/>
      <c r="D99"/>
      <c r="E99"/>
      <c r="F99"/>
      <c r="G99"/>
    </row>
    <row r="100" spans="1:7" x14ac:dyDescent="0.2">
      <c r="A100"/>
      <c r="B100"/>
      <c r="D100"/>
      <c r="E100"/>
      <c r="F100"/>
      <c r="G100"/>
    </row>
    <row r="101" spans="1:7" x14ac:dyDescent="0.2">
      <c r="A101"/>
      <c r="B101"/>
      <c r="D101"/>
      <c r="E101"/>
      <c r="F101"/>
      <c r="G101"/>
    </row>
    <row r="102" spans="1:7" x14ac:dyDescent="0.2">
      <c r="A102"/>
      <c r="B102"/>
      <c r="D102"/>
      <c r="E102"/>
      <c r="F102"/>
      <c r="G102"/>
    </row>
    <row r="103" spans="1:7" x14ac:dyDescent="0.2">
      <c r="A103"/>
      <c r="B103"/>
      <c r="D103"/>
      <c r="E103"/>
      <c r="F103"/>
      <c r="G103"/>
    </row>
    <row r="104" spans="1:7" x14ac:dyDescent="0.2">
      <c r="A104"/>
      <c r="B104"/>
      <c r="D104"/>
      <c r="E104"/>
      <c r="F104"/>
      <c r="G104"/>
    </row>
    <row r="105" spans="1:7" x14ac:dyDescent="0.2">
      <c r="A105"/>
      <c r="B105"/>
      <c r="D105"/>
      <c r="E105"/>
      <c r="F105"/>
      <c r="G105"/>
    </row>
    <row r="106" spans="1:7" x14ac:dyDescent="0.2">
      <c r="A106"/>
      <c r="B106"/>
      <c r="D106"/>
      <c r="E106"/>
      <c r="F106"/>
      <c r="G106"/>
    </row>
    <row r="107" spans="1:7" x14ac:dyDescent="0.2">
      <c r="A107"/>
      <c r="B107"/>
      <c r="D107"/>
      <c r="E107"/>
      <c r="F107"/>
      <c r="G107"/>
    </row>
    <row r="108" spans="1:7" x14ac:dyDescent="0.2">
      <c r="A108"/>
      <c r="B108"/>
      <c r="D108"/>
      <c r="E108"/>
      <c r="F108"/>
      <c r="G108"/>
    </row>
    <row r="109" spans="1:7" x14ac:dyDescent="0.2">
      <c r="A109"/>
      <c r="B109"/>
      <c r="D109"/>
      <c r="E109"/>
      <c r="F109"/>
      <c r="G109"/>
    </row>
    <row r="110" spans="1:7" x14ac:dyDescent="0.2">
      <c r="A110"/>
      <c r="B110"/>
      <c r="D110"/>
      <c r="E110"/>
      <c r="F110"/>
      <c r="G110"/>
    </row>
    <row r="111" spans="1:7" x14ac:dyDescent="0.2">
      <c r="A111"/>
      <c r="B111"/>
      <c r="D111"/>
      <c r="E111"/>
      <c r="F111"/>
      <c r="G111"/>
    </row>
    <row r="112" spans="1:7" x14ac:dyDescent="0.2">
      <c r="A112"/>
      <c r="B112"/>
      <c r="D112"/>
      <c r="E112"/>
      <c r="F112"/>
      <c r="G112"/>
    </row>
    <row r="113" spans="1:7" x14ac:dyDescent="0.2">
      <c r="A113"/>
      <c r="B113"/>
      <c r="D113"/>
      <c r="E113"/>
      <c r="F113"/>
      <c r="G113"/>
    </row>
    <row r="114" spans="1:7" x14ac:dyDescent="0.2">
      <c r="A114"/>
      <c r="B114"/>
      <c r="D114"/>
      <c r="E114"/>
      <c r="F114"/>
      <c r="G114"/>
    </row>
    <row r="115" spans="1:7" x14ac:dyDescent="0.2">
      <c r="A115"/>
      <c r="B115"/>
      <c r="D115"/>
      <c r="E115"/>
      <c r="F115"/>
      <c r="G115"/>
    </row>
    <row r="116" spans="1:7" x14ac:dyDescent="0.2">
      <c r="A116"/>
      <c r="B116"/>
      <c r="D116"/>
      <c r="E116"/>
      <c r="F116"/>
      <c r="G116"/>
    </row>
    <row r="117" spans="1:7" x14ac:dyDescent="0.2">
      <c r="A117"/>
      <c r="B117"/>
      <c r="D117"/>
      <c r="E117"/>
      <c r="F117"/>
      <c r="G117"/>
    </row>
    <row r="118" spans="1:7" x14ac:dyDescent="0.2">
      <c r="A118"/>
      <c r="B118"/>
      <c r="D118"/>
      <c r="E118"/>
      <c r="F118"/>
      <c r="G118"/>
    </row>
    <row r="119" spans="1:7" x14ac:dyDescent="0.2">
      <c r="A119"/>
      <c r="B119"/>
      <c r="D119"/>
      <c r="E119"/>
      <c r="F119"/>
      <c r="G119"/>
    </row>
    <row r="120" spans="1:7" x14ac:dyDescent="0.2">
      <c r="A120"/>
      <c r="B120"/>
      <c r="D120"/>
      <c r="E120"/>
      <c r="F120"/>
      <c r="G120"/>
    </row>
    <row r="121" spans="1:7" x14ac:dyDescent="0.2">
      <c r="A121"/>
      <c r="B121"/>
      <c r="D121"/>
      <c r="E121"/>
      <c r="F121"/>
      <c r="G121"/>
    </row>
    <row r="122" spans="1:7" x14ac:dyDescent="0.2">
      <c r="A122"/>
      <c r="B122"/>
      <c r="D122"/>
      <c r="E122"/>
      <c r="F122"/>
      <c r="G122"/>
    </row>
    <row r="123" spans="1:7" x14ac:dyDescent="0.2">
      <c r="A123"/>
      <c r="B123"/>
      <c r="D123"/>
      <c r="E123"/>
      <c r="F123"/>
      <c r="G123"/>
    </row>
    <row r="124" spans="1:7" x14ac:dyDescent="0.2">
      <c r="A124"/>
      <c r="B124"/>
      <c r="D124"/>
      <c r="E124"/>
      <c r="F124"/>
      <c r="G124"/>
    </row>
    <row r="125" spans="1:7" x14ac:dyDescent="0.2">
      <c r="A125"/>
      <c r="B125"/>
      <c r="D125"/>
      <c r="E125"/>
      <c r="F125"/>
      <c r="G125"/>
    </row>
    <row r="126" spans="1:7" x14ac:dyDescent="0.2">
      <c r="A126"/>
      <c r="B126"/>
      <c r="D126"/>
      <c r="E126"/>
      <c r="F126"/>
      <c r="G126"/>
    </row>
    <row r="127" spans="1:7" x14ac:dyDescent="0.2">
      <c r="A127"/>
      <c r="B127"/>
      <c r="D127"/>
      <c r="E127"/>
      <c r="F127"/>
      <c r="G127"/>
    </row>
    <row r="128" spans="1:7" x14ac:dyDescent="0.2">
      <c r="A128"/>
      <c r="B128"/>
      <c r="D128"/>
      <c r="E128"/>
      <c r="F128"/>
      <c r="G128"/>
    </row>
    <row r="129" spans="1:7" x14ac:dyDescent="0.2">
      <c r="A129"/>
      <c r="B129"/>
      <c r="D129"/>
      <c r="E129"/>
      <c r="F129"/>
      <c r="G129"/>
    </row>
    <row r="130" spans="1:7" x14ac:dyDescent="0.2">
      <c r="A130"/>
      <c r="B130"/>
      <c r="D130"/>
      <c r="E130"/>
      <c r="F130"/>
      <c r="G130"/>
    </row>
    <row r="131" spans="1:7" x14ac:dyDescent="0.2">
      <c r="A131"/>
      <c r="B131"/>
      <c r="D131"/>
      <c r="E131"/>
      <c r="F131"/>
      <c r="G131"/>
    </row>
    <row r="132" spans="1:7" x14ac:dyDescent="0.2">
      <c r="A132"/>
      <c r="B132"/>
      <c r="D132"/>
      <c r="E132"/>
      <c r="F132"/>
      <c r="G132"/>
    </row>
    <row r="133" spans="1:7" x14ac:dyDescent="0.2">
      <c r="A133"/>
      <c r="B133"/>
      <c r="D133"/>
      <c r="E133"/>
      <c r="F133"/>
      <c r="G133"/>
    </row>
    <row r="134" spans="1:7" x14ac:dyDescent="0.2">
      <c r="A134"/>
      <c r="B134"/>
      <c r="D134"/>
      <c r="E134"/>
      <c r="F134"/>
      <c r="G134"/>
    </row>
    <row r="135" spans="1:7" x14ac:dyDescent="0.2">
      <c r="A135"/>
      <c r="B135"/>
      <c r="D135"/>
      <c r="E135"/>
      <c r="F135"/>
      <c r="G135"/>
    </row>
    <row r="136" spans="1:7" x14ac:dyDescent="0.2">
      <c r="A136"/>
      <c r="B136"/>
      <c r="D136"/>
      <c r="E136"/>
      <c r="F136"/>
      <c r="G136"/>
    </row>
    <row r="137" spans="1:7" x14ac:dyDescent="0.2">
      <c r="A137"/>
      <c r="B137"/>
      <c r="D137"/>
      <c r="E137"/>
      <c r="F137"/>
      <c r="G137"/>
    </row>
    <row r="138" spans="1:7" x14ac:dyDescent="0.2">
      <c r="A138"/>
      <c r="B138"/>
      <c r="D138"/>
      <c r="E138"/>
      <c r="F138"/>
      <c r="G138"/>
    </row>
    <row r="139" spans="1:7" x14ac:dyDescent="0.2">
      <c r="A139"/>
      <c r="B139"/>
      <c r="D139"/>
      <c r="E139"/>
      <c r="F139"/>
      <c r="G139"/>
    </row>
    <row r="140" spans="1:7" x14ac:dyDescent="0.2">
      <c r="A140"/>
      <c r="B140"/>
      <c r="D140"/>
      <c r="E140"/>
      <c r="F140"/>
      <c r="G140"/>
    </row>
    <row r="141" spans="1:7" x14ac:dyDescent="0.2">
      <c r="A141"/>
      <c r="B141"/>
      <c r="D141"/>
      <c r="E141"/>
      <c r="F141"/>
      <c r="G141"/>
    </row>
    <row r="142" spans="1:7" x14ac:dyDescent="0.2">
      <c r="A142"/>
      <c r="B142"/>
      <c r="D142"/>
      <c r="E142"/>
      <c r="F142"/>
      <c r="G142"/>
    </row>
    <row r="143" spans="1:7" x14ac:dyDescent="0.2">
      <c r="A143"/>
      <c r="B143"/>
      <c r="D143"/>
      <c r="E143"/>
      <c r="F143"/>
      <c r="G143"/>
    </row>
    <row r="144" spans="1:7" x14ac:dyDescent="0.2">
      <c r="A144"/>
      <c r="B144"/>
      <c r="D144"/>
      <c r="E144"/>
      <c r="F144"/>
      <c r="G144"/>
    </row>
    <row r="145" spans="1:7" x14ac:dyDescent="0.2">
      <c r="A145"/>
      <c r="B145"/>
      <c r="D145"/>
      <c r="E145"/>
      <c r="F145"/>
      <c r="G145"/>
    </row>
    <row r="146" spans="1:7" x14ac:dyDescent="0.2">
      <c r="A146"/>
      <c r="B146"/>
      <c r="D146"/>
      <c r="E146"/>
      <c r="F146"/>
      <c r="G146"/>
    </row>
    <row r="147" spans="1:7" x14ac:dyDescent="0.2">
      <c r="A147"/>
      <c r="B147"/>
      <c r="D147"/>
      <c r="E147"/>
      <c r="F147"/>
      <c r="G147"/>
    </row>
    <row r="148" spans="1:7" x14ac:dyDescent="0.2">
      <c r="A148"/>
      <c r="B148"/>
      <c r="D148"/>
      <c r="E148"/>
      <c r="F148"/>
      <c r="G148"/>
    </row>
    <row r="149" spans="1:7" x14ac:dyDescent="0.2">
      <c r="A149"/>
      <c r="B149"/>
      <c r="D149"/>
      <c r="E149"/>
      <c r="F149"/>
      <c r="G149"/>
    </row>
    <row r="150" spans="1:7" x14ac:dyDescent="0.2">
      <c r="A150"/>
      <c r="B150"/>
      <c r="D150"/>
      <c r="E150"/>
      <c r="F150"/>
      <c r="G150"/>
    </row>
    <row r="151" spans="1:7" x14ac:dyDescent="0.2">
      <c r="A151"/>
      <c r="B151"/>
      <c r="D151"/>
      <c r="E151"/>
      <c r="F151"/>
      <c r="G151"/>
    </row>
    <row r="152" spans="1:7" x14ac:dyDescent="0.2">
      <c r="A152"/>
      <c r="B152"/>
      <c r="D152"/>
      <c r="E152"/>
      <c r="F152"/>
      <c r="G152"/>
    </row>
    <row r="153" spans="1:7" x14ac:dyDescent="0.2">
      <c r="A153"/>
      <c r="B153"/>
      <c r="D153"/>
      <c r="E153"/>
      <c r="F153"/>
      <c r="G153"/>
    </row>
    <row r="154" spans="1:7" x14ac:dyDescent="0.2">
      <c r="A154"/>
      <c r="B154"/>
      <c r="D154"/>
      <c r="E154"/>
      <c r="F154"/>
      <c r="G154"/>
    </row>
    <row r="155" spans="1:7" x14ac:dyDescent="0.2">
      <c r="A155"/>
      <c r="B155"/>
      <c r="D155"/>
      <c r="E155"/>
      <c r="F155"/>
      <c r="G155"/>
    </row>
    <row r="156" spans="1:7" x14ac:dyDescent="0.2">
      <c r="A156"/>
      <c r="B156"/>
      <c r="D156"/>
      <c r="E156"/>
      <c r="F156"/>
      <c r="G156"/>
    </row>
  </sheetData>
  <mergeCells count="21">
    <mergeCell ref="CI1:CN1"/>
    <mergeCell ref="CO1:CT1"/>
    <mergeCell ref="AN1:BR1"/>
    <mergeCell ref="BS1:CC1"/>
    <mergeCell ref="CD1:CH1"/>
    <mergeCell ref="A30:A32"/>
    <mergeCell ref="A33:A34"/>
    <mergeCell ref="A35:A38"/>
    <mergeCell ref="A12:A13"/>
    <mergeCell ref="B4:B5"/>
    <mergeCell ref="A6:A8"/>
    <mergeCell ref="A9:A11"/>
    <mergeCell ref="A14:A18"/>
    <mergeCell ref="D1:AM1"/>
    <mergeCell ref="B2:C2"/>
    <mergeCell ref="B3:C3"/>
    <mergeCell ref="A27:A29"/>
    <mergeCell ref="B1:C1"/>
    <mergeCell ref="A19:A22"/>
    <mergeCell ref="A25:A26"/>
    <mergeCell ref="A23:A24"/>
  </mergeCells>
  <conditionalFormatting sqref="F6:F8">
    <cfRule type="duplicateValues" dxfId="1231" priority="1545"/>
  </conditionalFormatting>
  <conditionalFormatting sqref="G6:G8">
    <cfRule type="duplicateValues" dxfId="1230" priority="1544"/>
  </conditionalFormatting>
  <conditionalFormatting sqref="F9:F11">
    <cfRule type="duplicateValues" dxfId="1229" priority="1535"/>
  </conditionalFormatting>
  <conditionalFormatting sqref="G9:G11">
    <cfRule type="duplicateValues" dxfId="1228" priority="1534"/>
  </conditionalFormatting>
  <conditionalFormatting sqref="D6:D8">
    <cfRule type="duplicateValues" dxfId="1227" priority="1524"/>
  </conditionalFormatting>
  <conditionalFormatting sqref="D9:D11">
    <cfRule type="duplicateValues" dxfId="1226" priority="1523"/>
  </conditionalFormatting>
  <conditionalFormatting sqref="D14:D18">
    <cfRule type="duplicateValues" dxfId="1225" priority="1499"/>
  </conditionalFormatting>
  <conditionalFormatting sqref="F14:F18">
    <cfRule type="duplicateValues" dxfId="1224" priority="1497"/>
  </conditionalFormatting>
  <conditionalFormatting sqref="G14:G18">
    <cfRule type="duplicateValues" dxfId="1223" priority="1496"/>
  </conditionalFormatting>
  <conditionalFormatting sqref="F27:F29">
    <cfRule type="duplicateValues" dxfId="1222" priority="1454"/>
  </conditionalFormatting>
  <conditionalFormatting sqref="G27:G29">
    <cfRule type="duplicateValues" dxfId="1221" priority="1453"/>
  </conditionalFormatting>
  <conditionalFormatting sqref="D27:D29">
    <cfRule type="duplicateValues" dxfId="1220" priority="1444"/>
  </conditionalFormatting>
  <conditionalFormatting sqref="D19:D22">
    <cfRule type="duplicateValues" dxfId="1219" priority="1443"/>
  </conditionalFormatting>
  <conditionalFormatting sqref="F19:F22">
    <cfRule type="duplicateValues" dxfId="1218" priority="1441"/>
  </conditionalFormatting>
  <conditionalFormatting sqref="G19:G22">
    <cfRule type="duplicateValues" dxfId="1217" priority="1440"/>
  </conditionalFormatting>
  <conditionalFormatting sqref="D25:D26">
    <cfRule type="duplicateValues" dxfId="1216" priority="1431"/>
  </conditionalFormatting>
  <conditionalFormatting sqref="F25:F26">
    <cfRule type="duplicateValues" dxfId="1215" priority="1429"/>
  </conditionalFormatting>
  <conditionalFormatting sqref="G25:G26">
    <cfRule type="duplicateValues" dxfId="1214" priority="1428"/>
  </conditionalFormatting>
  <conditionalFormatting sqref="D12:D13">
    <cfRule type="duplicateValues" dxfId="1213" priority="1419"/>
  </conditionalFormatting>
  <conditionalFormatting sqref="F12:F13">
    <cfRule type="duplicateValues" dxfId="1212" priority="1417"/>
  </conditionalFormatting>
  <conditionalFormatting sqref="G12:G13">
    <cfRule type="duplicateValues" dxfId="1211" priority="1416"/>
  </conditionalFormatting>
  <conditionalFormatting sqref="D23:D24">
    <cfRule type="duplicateValues" dxfId="1210" priority="1407"/>
  </conditionalFormatting>
  <conditionalFormatting sqref="F23:F24">
    <cfRule type="duplicateValues" dxfId="1209" priority="1405"/>
  </conditionalFormatting>
  <conditionalFormatting sqref="G23:G24">
    <cfRule type="duplicateValues" dxfId="1208" priority="1404"/>
  </conditionalFormatting>
  <conditionalFormatting sqref="F30:F32">
    <cfRule type="duplicateValues" dxfId="1207" priority="1395"/>
  </conditionalFormatting>
  <conditionalFormatting sqref="G30:G32">
    <cfRule type="duplicateValues" dxfId="1206" priority="1394"/>
  </conditionalFormatting>
  <conditionalFormatting sqref="D30:D32">
    <cfRule type="duplicateValues" dxfId="1205" priority="1385"/>
  </conditionalFormatting>
  <conditionalFormatting sqref="D33:D34">
    <cfRule type="duplicateValues" dxfId="1204" priority="1558"/>
  </conditionalFormatting>
  <conditionalFormatting sqref="F33:F34">
    <cfRule type="duplicateValues" dxfId="1203" priority="1560"/>
  </conditionalFormatting>
  <conditionalFormatting sqref="G33:G34">
    <cfRule type="duplicateValues" dxfId="1202" priority="1561"/>
  </conditionalFormatting>
  <conditionalFormatting sqref="D35:D38">
    <cfRule type="duplicateValues" dxfId="1201" priority="1570"/>
  </conditionalFormatting>
  <conditionalFormatting sqref="F35:F38">
    <cfRule type="duplicateValues" dxfId="1200" priority="1572"/>
  </conditionalFormatting>
  <conditionalFormatting sqref="G35:G38">
    <cfRule type="duplicateValues" dxfId="1199" priority="1573"/>
  </conditionalFormatting>
  <conditionalFormatting sqref="D6:D38 F6:G38">
    <cfRule type="expression" dxfId="1198" priority="1349">
      <formula>NOT(OR(D6="X",TRIM(D6)=""))</formula>
    </cfRule>
  </conditionalFormatting>
  <conditionalFormatting sqref="E6:E8">
    <cfRule type="duplicateValues" dxfId="1197" priority="1345"/>
  </conditionalFormatting>
  <conditionalFormatting sqref="E9:E11">
    <cfRule type="duplicateValues" dxfId="1196" priority="1344"/>
  </conditionalFormatting>
  <conditionalFormatting sqref="E14:E18">
    <cfRule type="duplicateValues" dxfId="1195" priority="1343"/>
  </conditionalFormatting>
  <conditionalFormatting sqref="E27:E29">
    <cfRule type="duplicateValues" dxfId="1194" priority="1342"/>
  </conditionalFormatting>
  <conditionalFormatting sqref="E19:E22">
    <cfRule type="duplicateValues" dxfId="1193" priority="1341"/>
  </conditionalFormatting>
  <conditionalFormatting sqref="E25:E26">
    <cfRule type="duplicateValues" dxfId="1192" priority="1340"/>
  </conditionalFormatting>
  <conditionalFormatting sqref="E12:E13">
    <cfRule type="duplicateValues" dxfId="1191" priority="1339"/>
  </conditionalFormatting>
  <conditionalFormatting sqref="E23:E24">
    <cfRule type="duplicateValues" dxfId="1190" priority="1338"/>
  </conditionalFormatting>
  <conditionalFormatting sqref="E30:E32">
    <cfRule type="duplicateValues" dxfId="1189" priority="1337"/>
  </conditionalFormatting>
  <conditionalFormatting sqref="E33:E34">
    <cfRule type="duplicateValues" dxfId="1188" priority="1346"/>
  </conditionalFormatting>
  <conditionalFormatting sqref="E35:E38">
    <cfRule type="duplicateValues" dxfId="1187" priority="1347"/>
  </conditionalFormatting>
  <conditionalFormatting sqref="D12:G13">
    <cfRule type="expression" dxfId="1186" priority="1334">
      <formula>TRIM(D$12)&amp;TRIM(D$13)=""</formula>
    </cfRule>
  </conditionalFormatting>
  <conditionalFormatting sqref="H6:H8">
    <cfRule type="duplicateValues" dxfId="1185" priority="1262"/>
  </conditionalFormatting>
  <conditionalFormatting sqref="H9:H11">
    <cfRule type="duplicateValues" dxfId="1184" priority="1261"/>
  </conditionalFormatting>
  <conditionalFormatting sqref="H14:H18">
    <cfRule type="duplicateValues" dxfId="1183" priority="1260"/>
  </conditionalFormatting>
  <conditionalFormatting sqref="H27:H29">
    <cfRule type="duplicateValues" dxfId="1182" priority="1259"/>
  </conditionalFormatting>
  <conditionalFormatting sqref="H19:H22">
    <cfRule type="duplicateValues" dxfId="1181" priority="1258"/>
  </conditionalFormatting>
  <conditionalFormatting sqref="H25:H26">
    <cfRule type="duplicateValues" dxfId="1180" priority="1257"/>
  </conditionalFormatting>
  <conditionalFormatting sqref="H12:H13">
    <cfRule type="duplicateValues" dxfId="1179" priority="1256"/>
  </conditionalFormatting>
  <conditionalFormatting sqref="H23:H24">
    <cfRule type="duplicateValues" dxfId="1178" priority="1255"/>
  </conditionalFormatting>
  <conditionalFormatting sqref="H30:H32">
    <cfRule type="duplicateValues" dxfId="1177" priority="1254"/>
  </conditionalFormatting>
  <conditionalFormatting sqref="H33:H34">
    <cfRule type="duplicateValues" dxfId="1176" priority="1263"/>
  </conditionalFormatting>
  <conditionalFormatting sqref="H35:H38">
    <cfRule type="duplicateValues" dxfId="1175" priority="1264"/>
  </conditionalFormatting>
  <conditionalFormatting sqref="H6:H38">
    <cfRule type="expression" dxfId="1174" priority="1253">
      <formula>NOT(OR(H6="X",TRIM(H6)=""))</formula>
    </cfRule>
  </conditionalFormatting>
  <conditionalFormatting sqref="H12:H13">
    <cfRule type="expression" dxfId="1173" priority="1252">
      <formula>TRIM(H$12)&amp;TRIM(H$13)=""</formula>
    </cfRule>
  </conditionalFormatting>
  <conditionalFormatting sqref="I6:I8">
    <cfRule type="duplicateValues" dxfId="1172" priority="1249"/>
  </conditionalFormatting>
  <conditionalFormatting sqref="I9:I11">
    <cfRule type="duplicateValues" dxfId="1171" priority="1248"/>
  </conditionalFormatting>
  <conditionalFormatting sqref="I14:I18">
    <cfRule type="duplicateValues" dxfId="1170" priority="1247"/>
  </conditionalFormatting>
  <conditionalFormatting sqref="I27:I29">
    <cfRule type="duplicateValues" dxfId="1169" priority="1246"/>
  </conditionalFormatting>
  <conditionalFormatting sqref="I19:I22">
    <cfRule type="duplicateValues" dxfId="1168" priority="1245"/>
  </conditionalFormatting>
  <conditionalFormatting sqref="I25:I26">
    <cfRule type="duplicateValues" dxfId="1167" priority="1244"/>
  </conditionalFormatting>
  <conditionalFormatting sqref="I12:I13">
    <cfRule type="duplicateValues" dxfId="1166" priority="1243"/>
  </conditionalFormatting>
  <conditionalFormatting sqref="I23:I24">
    <cfRule type="duplicateValues" dxfId="1165" priority="1242"/>
  </conditionalFormatting>
  <conditionalFormatting sqref="I30:I32">
    <cfRule type="duplicateValues" dxfId="1164" priority="1241"/>
  </conditionalFormatting>
  <conditionalFormatting sqref="I33:I34">
    <cfRule type="duplicateValues" dxfId="1163" priority="1250"/>
  </conditionalFormatting>
  <conditionalFormatting sqref="I35:I38">
    <cfRule type="duplicateValues" dxfId="1162" priority="1251"/>
  </conditionalFormatting>
  <conditionalFormatting sqref="I6:I38">
    <cfRule type="expression" dxfId="1161" priority="1240">
      <formula>NOT(OR(I6="X",TRIM(I6)=""))</formula>
    </cfRule>
  </conditionalFormatting>
  <conditionalFormatting sqref="I12:I13">
    <cfRule type="expression" dxfId="1160" priority="1239">
      <formula>TRIM(I$12)&amp;TRIM(I$13)=""</formula>
    </cfRule>
  </conditionalFormatting>
  <conditionalFormatting sqref="J6:J8">
    <cfRule type="duplicateValues" dxfId="1159" priority="1236"/>
  </conditionalFormatting>
  <conditionalFormatting sqref="J9:J11">
    <cfRule type="duplicateValues" dxfId="1158" priority="1235"/>
  </conditionalFormatting>
  <conditionalFormatting sqref="J14:J18">
    <cfRule type="duplicateValues" dxfId="1157" priority="1234"/>
  </conditionalFormatting>
  <conditionalFormatting sqref="J27:J29">
    <cfRule type="duplicateValues" dxfId="1156" priority="1233"/>
  </conditionalFormatting>
  <conditionalFormatting sqref="J19:J22">
    <cfRule type="duplicateValues" dxfId="1155" priority="1232"/>
  </conditionalFormatting>
  <conditionalFormatting sqref="J25:J26">
    <cfRule type="duplicateValues" dxfId="1154" priority="1231"/>
  </conditionalFormatting>
  <conditionalFormatting sqref="J12:J13">
    <cfRule type="duplicateValues" dxfId="1153" priority="1230"/>
  </conditionalFormatting>
  <conditionalFormatting sqref="J23:J24">
    <cfRule type="duplicateValues" dxfId="1152" priority="1229"/>
  </conditionalFormatting>
  <conditionalFormatting sqref="J30:J32">
    <cfRule type="duplicateValues" dxfId="1151" priority="1228"/>
  </conditionalFormatting>
  <conditionalFormatting sqref="J33:J34">
    <cfRule type="duplicateValues" dxfId="1150" priority="1237"/>
  </conditionalFormatting>
  <conditionalFormatting sqref="J35:J38">
    <cfRule type="duplicateValues" dxfId="1149" priority="1238"/>
  </conditionalFormatting>
  <conditionalFormatting sqref="J6:J38">
    <cfRule type="expression" dxfId="1148" priority="1227">
      <formula>NOT(OR(J6="X",TRIM(J6)=""))</formula>
    </cfRule>
  </conditionalFormatting>
  <conditionalFormatting sqref="J12:J13">
    <cfRule type="expression" dxfId="1147" priority="1226">
      <formula>TRIM(J$12)&amp;TRIM(J$13)=""</formula>
    </cfRule>
  </conditionalFormatting>
  <conditionalFormatting sqref="K6:K8">
    <cfRule type="duplicateValues" dxfId="1146" priority="1223"/>
  </conditionalFormatting>
  <conditionalFormatting sqref="K9:K11">
    <cfRule type="duplicateValues" dxfId="1145" priority="1222"/>
  </conditionalFormatting>
  <conditionalFormatting sqref="K14:K18">
    <cfRule type="duplicateValues" dxfId="1144" priority="1221"/>
  </conditionalFormatting>
  <conditionalFormatting sqref="K27:K29">
    <cfRule type="duplicateValues" dxfId="1143" priority="1220"/>
  </conditionalFormatting>
  <conditionalFormatting sqref="K19:K22">
    <cfRule type="duplicateValues" dxfId="1142" priority="1219"/>
  </conditionalFormatting>
  <conditionalFormatting sqref="K25:K26">
    <cfRule type="duplicateValues" dxfId="1141" priority="1218"/>
  </conditionalFormatting>
  <conditionalFormatting sqref="K12:K13">
    <cfRule type="duplicateValues" dxfId="1140" priority="1217"/>
  </conditionalFormatting>
  <conditionalFormatting sqref="K23:K24">
    <cfRule type="duplicateValues" dxfId="1139" priority="1216"/>
  </conditionalFormatting>
  <conditionalFormatting sqref="K30:K32">
    <cfRule type="duplicateValues" dxfId="1138" priority="1215"/>
  </conditionalFormatting>
  <conditionalFormatting sqref="K33:K34">
    <cfRule type="duplicateValues" dxfId="1137" priority="1224"/>
  </conditionalFormatting>
  <conditionalFormatting sqref="K35:K38">
    <cfRule type="duplicateValues" dxfId="1136" priority="1225"/>
  </conditionalFormatting>
  <conditionalFormatting sqref="K6:K38">
    <cfRule type="expression" dxfId="1135" priority="1214">
      <formula>NOT(OR(K6="X",TRIM(K6)=""))</formula>
    </cfRule>
  </conditionalFormatting>
  <conditionalFormatting sqref="K12:K13">
    <cfRule type="expression" dxfId="1134" priority="1213">
      <formula>TRIM(K$12)&amp;TRIM(K$13)=""</formula>
    </cfRule>
  </conditionalFormatting>
  <conditionalFormatting sqref="L6:L8">
    <cfRule type="duplicateValues" dxfId="1133" priority="1210"/>
  </conditionalFormatting>
  <conditionalFormatting sqref="L9:L11">
    <cfRule type="duplicateValues" dxfId="1132" priority="1209"/>
  </conditionalFormatting>
  <conditionalFormatting sqref="L14:L18">
    <cfRule type="duplicateValues" dxfId="1131" priority="1208"/>
  </conditionalFormatting>
  <conditionalFormatting sqref="L27:L29">
    <cfRule type="duplicateValues" dxfId="1130" priority="1207"/>
  </conditionalFormatting>
  <conditionalFormatting sqref="L19:L22">
    <cfRule type="duplicateValues" dxfId="1129" priority="1206"/>
  </conditionalFormatting>
  <conditionalFormatting sqref="L25:L26">
    <cfRule type="duplicateValues" dxfId="1128" priority="1205"/>
  </conditionalFormatting>
  <conditionalFormatting sqref="L12:L13">
    <cfRule type="duplicateValues" dxfId="1127" priority="1204"/>
  </conditionalFormatting>
  <conditionalFormatting sqref="L23:L24">
    <cfRule type="duplicateValues" dxfId="1126" priority="1203"/>
  </conditionalFormatting>
  <conditionalFormatting sqref="L30:L32">
    <cfRule type="duplicateValues" dxfId="1125" priority="1202"/>
  </conditionalFormatting>
  <conditionalFormatting sqref="L33:L34">
    <cfRule type="duplicateValues" dxfId="1124" priority="1211"/>
  </conditionalFormatting>
  <conditionalFormatting sqref="L35:L38">
    <cfRule type="duplicateValues" dxfId="1123" priority="1212"/>
  </conditionalFormatting>
  <conditionalFormatting sqref="L6:L38">
    <cfRule type="expression" dxfId="1122" priority="1201">
      <formula>NOT(OR(L6="X",TRIM(L6)=""))</formula>
    </cfRule>
  </conditionalFormatting>
  <conditionalFormatting sqref="L12:L13">
    <cfRule type="expression" dxfId="1121" priority="1200">
      <formula>TRIM(L$12)&amp;TRIM(L$13)=""</formula>
    </cfRule>
  </conditionalFormatting>
  <conditionalFormatting sqref="M6:M8">
    <cfRule type="duplicateValues" dxfId="1120" priority="1197"/>
  </conditionalFormatting>
  <conditionalFormatting sqref="M9:M11">
    <cfRule type="duplicateValues" dxfId="1119" priority="1196"/>
  </conditionalFormatting>
  <conditionalFormatting sqref="M14:M18">
    <cfRule type="duplicateValues" dxfId="1118" priority="1195"/>
  </conditionalFormatting>
  <conditionalFormatting sqref="M27:M29">
    <cfRule type="duplicateValues" dxfId="1117" priority="1194"/>
  </conditionalFormatting>
  <conditionalFormatting sqref="M19:M22">
    <cfRule type="duplicateValues" dxfId="1116" priority="1193"/>
  </conditionalFormatting>
  <conditionalFormatting sqref="M25:M26">
    <cfRule type="duplicateValues" dxfId="1115" priority="1192"/>
  </conditionalFormatting>
  <conditionalFormatting sqref="M12:M13">
    <cfRule type="duplicateValues" dxfId="1114" priority="1191"/>
  </conditionalFormatting>
  <conditionalFormatting sqref="M23:M24">
    <cfRule type="duplicateValues" dxfId="1113" priority="1190"/>
  </conditionalFormatting>
  <conditionalFormatting sqref="M30:M32">
    <cfRule type="duplicateValues" dxfId="1112" priority="1189"/>
  </conditionalFormatting>
  <conditionalFormatting sqref="M33:M34">
    <cfRule type="duplicateValues" dxfId="1111" priority="1198"/>
  </conditionalFormatting>
  <conditionalFormatting sqref="M35:M38">
    <cfRule type="duplicateValues" dxfId="1110" priority="1199"/>
  </conditionalFormatting>
  <conditionalFormatting sqref="M6:M38">
    <cfRule type="expression" dxfId="1109" priority="1188">
      <formula>NOT(OR(M6="X",TRIM(M6)=""))</formula>
    </cfRule>
  </conditionalFormatting>
  <conditionalFormatting sqref="M12:M13">
    <cfRule type="expression" dxfId="1108" priority="1187">
      <formula>TRIM(M$12)&amp;TRIM(M$13)=""</formula>
    </cfRule>
  </conditionalFormatting>
  <conditionalFormatting sqref="N6:N8">
    <cfRule type="duplicateValues" dxfId="1107" priority="1184"/>
  </conditionalFormatting>
  <conditionalFormatting sqref="N9:N11">
    <cfRule type="duplicateValues" dxfId="1106" priority="1183"/>
  </conditionalFormatting>
  <conditionalFormatting sqref="N14:N18">
    <cfRule type="duplicateValues" dxfId="1105" priority="1182"/>
  </conditionalFormatting>
  <conditionalFormatting sqref="N27:N29">
    <cfRule type="duplicateValues" dxfId="1104" priority="1181"/>
  </conditionalFormatting>
  <conditionalFormatting sqref="N19:N22">
    <cfRule type="duplicateValues" dxfId="1103" priority="1180"/>
  </conditionalFormatting>
  <conditionalFormatting sqref="N25:N26">
    <cfRule type="duplicateValues" dxfId="1102" priority="1179"/>
  </conditionalFormatting>
  <conditionalFormatting sqref="N12:N13">
    <cfRule type="duplicateValues" dxfId="1101" priority="1178"/>
  </conditionalFormatting>
  <conditionalFormatting sqref="N23:N24">
    <cfRule type="duplicateValues" dxfId="1100" priority="1177"/>
  </conditionalFormatting>
  <conditionalFormatting sqref="N30:N32">
    <cfRule type="duplicateValues" dxfId="1099" priority="1176"/>
  </conditionalFormatting>
  <conditionalFormatting sqref="N33:N34">
    <cfRule type="duplicateValues" dxfId="1098" priority="1185"/>
  </conditionalFormatting>
  <conditionalFormatting sqref="N35:N38">
    <cfRule type="duplicateValues" dxfId="1097" priority="1186"/>
  </conditionalFormatting>
  <conditionalFormatting sqref="N6:N38">
    <cfRule type="expression" dxfId="1096" priority="1175">
      <formula>NOT(OR(N6="X",TRIM(N6)=""))</formula>
    </cfRule>
  </conditionalFormatting>
  <conditionalFormatting sqref="N12:N13">
    <cfRule type="expression" dxfId="1095" priority="1174">
      <formula>TRIM(N$12)&amp;TRIM(N$13)=""</formula>
    </cfRule>
  </conditionalFormatting>
  <conditionalFormatting sqref="O6:O8">
    <cfRule type="duplicateValues" dxfId="1094" priority="1171"/>
  </conditionalFormatting>
  <conditionalFormatting sqref="O9:O11">
    <cfRule type="duplicateValues" dxfId="1093" priority="1170"/>
  </conditionalFormatting>
  <conditionalFormatting sqref="O14:O18">
    <cfRule type="duplicateValues" dxfId="1092" priority="1169"/>
  </conditionalFormatting>
  <conditionalFormatting sqref="O27:O29">
    <cfRule type="duplicateValues" dxfId="1091" priority="1168"/>
  </conditionalFormatting>
  <conditionalFormatting sqref="O19:O22">
    <cfRule type="duplicateValues" dxfId="1090" priority="1167"/>
  </conditionalFormatting>
  <conditionalFormatting sqref="O25:O26">
    <cfRule type="duplicateValues" dxfId="1089" priority="1166"/>
  </conditionalFormatting>
  <conditionalFormatting sqref="O12:O13">
    <cfRule type="duplicateValues" dxfId="1088" priority="1165"/>
  </conditionalFormatting>
  <conditionalFormatting sqref="O23:O24">
    <cfRule type="duplicateValues" dxfId="1087" priority="1164"/>
  </conditionalFormatting>
  <conditionalFormatting sqref="O30:O32">
    <cfRule type="duplicateValues" dxfId="1086" priority="1163"/>
  </conditionalFormatting>
  <conditionalFormatting sqref="O33:O34">
    <cfRule type="duplicateValues" dxfId="1085" priority="1172"/>
  </conditionalFormatting>
  <conditionalFormatting sqref="O35:O38">
    <cfRule type="duplicateValues" dxfId="1084" priority="1173"/>
  </conditionalFormatting>
  <conditionalFormatting sqref="O6:O38">
    <cfRule type="expression" dxfId="1083" priority="1162">
      <formula>NOT(OR(O6="X",TRIM(O6)=""))</formula>
    </cfRule>
  </conditionalFormatting>
  <conditionalFormatting sqref="O12:O13">
    <cfRule type="expression" dxfId="1082" priority="1161">
      <formula>TRIM(O$12)&amp;TRIM(O$13)=""</formula>
    </cfRule>
  </conditionalFormatting>
  <conditionalFormatting sqref="P6:P8">
    <cfRule type="duplicateValues" dxfId="1081" priority="1158"/>
  </conditionalFormatting>
  <conditionalFormatting sqref="P9:P11">
    <cfRule type="duplicateValues" dxfId="1080" priority="1157"/>
  </conditionalFormatting>
  <conditionalFormatting sqref="P14:P18">
    <cfRule type="duplicateValues" dxfId="1079" priority="1156"/>
  </conditionalFormatting>
  <conditionalFormatting sqref="P27:P29">
    <cfRule type="duplicateValues" dxfId="1078" priority="1155"/>
  </conditionalFormatting>
  <conditionalFormatting sqref="P19:P22">
    <cfRule type="duplicateValues" dxfId="1077" priority="1154"/>
  </conditionalFormatting>
  <conditionalFormatting sqref="P25:P26">
    <cfRule type="duplicateValues" dxfId="1076" priority="1153"/>
  </conditionalFormatting>
  <conditionalFormatting sqref="P12:P13">
    <cfRule type="duplicateValues" dxfId="1075" priority="1152"/>
  </conditionalFormatting>
  <conditionalFormatting sqref="P23:P24">
    <cfRule type="duplicateValues" dxfId="1074" priority="1151"/>
  </conditionalFormatting>
  <conditionalFormatting sqref="P30:P32">
    <cfRule type="duplicateValues" dxfId="1073" priority="1150"/>
  </conditionalFormatting>
  <conditionalFormatting sqref="P33:P34">
    <cfRule type="duplicateValues" dxfId="1072" priority="1159"/>
  </conditionalFormatting>
  <conditionalFormatting sqref="P35:P38">
    <cfRule type="duplicateValues" dxfId="1071" priority="1160"/>
  </conditionalFormatting>
  <conditionalFormatting sqref="P6:P38">
    <cfRule type="expression" dxfId="1070" priority="1149">
      <formula>NOT(OR(P6="X",TRIM(P6)=""))</formula>
    </cfRule>
  </conditionalFormatting>
  <conditionalFormatting sqref="P12:P13">
    <cfRule type="expression" dxfId="1069" priority="1148">
      <formula>TRIM(P$12)&amp;TRIM(P$13)=""</formula>
    </cfRule>
  </conditionalFormatting>
  <conditionalFormatting sqref="Q6:Q8">
    <cfRule type="duplicateValues" dxfId="1068" priority="1145"/>
  </conditionalFormatting>
  <conditionalFormatting sqref="Q9:Q11">
    <cfRule type="duplicateValues" dxfId="1067" priority="1144"/>
  </conditionalFormatting>
  <conditionalFormatting sqref="Q14:Q18">
    <cfRule type="duplicateValues" dxfId="1066" priority="1143"/>
  </conditionalFormatting>
  <conditionalFormatting sqref="Q27:Q29">
    <cfRule type="duplicateValues" dxfId="1065" priority="1142"/>
  </conditionalFormatting>
  <conditionalFormatting sqref="Q19:Q22">
    <cfRule type="duplicateValues" dxfId="1064" priority="1141"/>
  </conditionalFormatting>
  <conditionalFormatting sqref="Q25:Q26">
    <cfRule type="duplicateValues" dxfId="1063" priority="1140"/>
  </conditionalFormatting>
  <conditionalFormatting sqref="Q12:Q13">
    <cfRule type="duplicateValues" dxfId="1062" priority="1139"/>
  </conditionalFormatting>
  <conditionalFormatting sqref="Q23:Q24">
    <cfRule type="duplicateValues" dxfId="1061" priority="1138"/>
  </conditionalFormatting>
  <conditionalFormatting sqref="Q30:Q32">
    <cfRule type="duplicateValues" dxfId="1060" priority="1137"/>
  </conditionalFormatting>
  <conditionalFormatting sqref="Q33:Q34">
    <cfRule type="duplicateValues" dxfId="1059" priority="1146"/>
  </conditionalFormatting>
  <conditionalFormatting sqref="Q35:Q38">
    <cfRule type="duplicateValues" dxfId="1058" priority="1147"/>
  </conditionalFormatting>
  <conditionalFormatting sqref="Q6:Q38">
    <cfRule type="expression" dxfId="1057" priority="1136">
      <formula>NOT(OR(Q6="X",TRIM(Q6)=""))</formula>
    </cfRule>
  </conditionalFormatting>
  <conditionalFormatting sqref="Q12:Q13">
    <cfRule type="expression" dxfId="1056" priority="1135">
      <formula>TRIM(Q$12)&amp;TRIM(Q$13)=""</formula>
    </cfRule>
  </conditionalFormatting>
  <conditionalFormatting sqref="R6:R8">
    <cfRule type="duplicateValues" dxfId="1055" priority="1132"/>
  </conditionalFormatting>
  <conditionalFormatting sqref="R9:R11">
    <cfRule type="duplicateValues" dxfId="1054" priority="1131"/>
  </conditionalFormatting>
  <conditionalFormatting sqref="R14:R18">
    <cfRule type="duplicateValues" dxfId="1053" priority="1130"/>
  </conditionalFormatting>
  <conditionalFormatting sqref="R27:R29">
    <cfRule type="duplicateValues" dxfId="1052" priority="1129"/>
  </conditionalFormatting>
  <conditionalFormatting sqref="R19:R22">
    <cfRule type="duplicateValues" dxfId="1051" priority="1128"/>
  </conditionalFormatting>
  <conditionalFormatting sqref="R25:R26">
    <cfRule type="duplicateValues" dxfId="1050" priority="1127"/>
  </conditionalFormatting>
  <conditionalFormatting sqref="R12:R13">
    <cfRule type="duplicateValues" dxfId="1049" priority="1126"/>
  </conditionalFormatting>
  <conditionalFormatting sqref="R23:R24">
    <cfRule type="duplicateValues" dxfId="1048" priority="1125"/>
  </conditionalFormatting>
  <conditionalFormatting sqref="R30:R32">
    <cfRule type="duplicateValues" dxfId="1047" priority="1124"/>
  </conditionalFormatting>
  <conditionalFormatting sqref="R33:R34">
    <cfRule type="duplicateValues" dxfId="1046" priority="1133"/>
  </conditionalFormatting>
  <conditionalFormatting sqref="R35:R38">
    <cfRule type="duplicateValues" dxfId="1045" priority="1134"/>
  </conditionalFormatting>
  <conditionalFormatting sqref="R6:R38">
    <cfRule type="expression" dxfId="1044" priority="1123">
      <formula>NOT(OR(R6="X",TRIM(R6)=""))</formula>
    </cfRule>
  </conditionalFormatting>
  <conditionalFormatting sqref="R12:R13">
    <cfRule type="expression" dxfId="1043" priority="1122">
      <formula>TRIM(R$12)&amp;TRIM(R$13)=""</formula>
    </cfRule>
  </conditionalFormatting>
  <conditionalFormatting sqref="S6:S8">
    <cfRule type="duplicateValues" dxfId="1042" priority="1119"/>
  </conditionalFormatting>
  <conditionalFormatting sqref="S9:S11">
    <cfRule type="duplicateValues" dxfId="1041" priority="1118"/>
  </conditionalFormatting>
  <conditionalFormatting sqref="S14:S18">
    <cfRule type="duplicateValues" dxfId="1040" priority="1117"/>
  </conditionalFormatting>
  <conditionalFormatting sqref="S27:S29">
    <cfRule type="duplicateValues" dxfId="1039" priority="1116"/>
  </conditionalFormatting>
  <conditionalFormatting sqref="S19:S22">
    <cfRule type="duplicateValues" dxfId="1038" priority="1115"/>
  </conditionalFormatting>
  <conditionalFormatting sqref="S25:S26">
    <cfRule type="duplicateValues" dxfId="1037" priority="1114"/>
  </conditionalFormatting>
  <conditionalFormatting sqref="S12:S13">
    <cfRule type="duplicateValues" dxfId="1036" priority="1113"/>
  </conditionalFormatting>
  <conditionalFormatting sqref="S23:S24">
    <cfRule type="duplicateValues" dxfId="1035" priority="1112"/>
  </conditionalFormatting>
  <conditionalFormatting sqref="S30:S32">
    <cfRule type="duplicateValues" dxfId="1034" priority="1111"/>
  </conditionalFormatting>
  <conditionalFormatting sqref="S33:S34">
    <cfRule type="duplicateValues" dxfId="1033" priority="1120"/>
  </conditionalFormatting>
  <conditionalFormatting sqref="S35:S38">
    <cfRule type="duplicateValues" dxfId="1032" priority="1121"/>
  </conditionalFormatting>
  <conditionalFormatting sqref="S6:S38">
    <cfRule type="expression" dxfId="1031" priority="1110">
      <formula>NOT(OR(S6="X",TRIM(S6)=""))</formula>
    </cfRule>
  </conditionalFormatting>
  <conditionalFormatting sqref="S12:S13">
    <cfRule type="expression" dxfId="1030" priority="1109">
      <formula>TRIM(S$12)&amp;TRIM(S$13)=""</formula>
    </cfRule>
  </conditionalFormatting>
  <conditionalFormatting sqref="T6:T8">
    <cfRule type="duplicateValues" dxfId="1029" priority="1106"/>
  </conditionalFormatting>
  <conditionalFormatting sqref="T9:T11">
    <cfRule type="duplicateValues" dxfId="1028" priority="1105"/>
  </conditionalFormatting>
  <conditionalFormatting sqref="T14:T18">
    <cfRule type="duplicateValues" dxfId="1027" priority="1104"/>
  </conditionalFormatting>
  <conditionalFormatting sqref="T27:T29">
    <cfRule type="duplicateValues" dxfId="1026" priority="1103"/>
  </conditionalFormatting>
  <conditionalFormatting sqref="T19:T22">
    <cfRule type="duplicateValues" dxfId="1025" priority="1102"/>
  </conditionalFormatting>
  <conditionalFormatting sqref="T25:T26">
    <cfRule type="duplicateValues" dxfId="1024" priority="1101"/>
  </conditionalFormatting>
  <conditionalFormatting sqref="T12:T13">
    <cfRule type="duplicateValues" dxfId="1023" priority="1100"/>
  </conditionalFormatting>
  <conditionalFormatting sqref="T23:T24">
    <cfRule type="duplicateValues" dxfId="1022" priority="1099"/>
  </conditionalFormatting>
  <conditionalFormatting sqref="T30:T32">
    <cfRule type="duplicateValues" dxfId="1021" priority="1098"/>
  </conditionalFormatting>
  <conditionalFormatting sqref="T33:T34">
    <cfRule type="duplicateValues" dxfId="1020" priority="1107"/>
  </conditionalFormatting>
  <conditionalFormatting sqref="T35:T38">
    <cfRule type="duplicateValues" dxfId="1019" priority="1108"/>
  </conditionalFormatting>
  <conditionalFormatting sqref="T6:T38">
    <cfRule type="expression" dxfId="1018" priority="1097">
      <formula>NOT(OR(T6="X",TRIM(T6)=""))</formula>
    </cfRule>
  </conditionalFormatting>
  <conditionalFormatting sqref="T12:T13">
    <cfRule type="expression" dxfId="1017" priority="1096">
      <formula>TRIM(T$12)&amp;TRIM(T$13)=""</formula>
    </cfRule>
  </conditionalFormatting>
  <conditionalFormatting sqref="U6:U8">
    <cfRule type="duplicateValues" dxfId="1016" priority="1093"/>
  </conditionalFormatting>
  <conditionalFormatting sqref="U9:U11">
    <cfRule type="duplicateValues" dxfId="1015" priority="1092"/>
  </conditionalFormatting>
  <conditionalFormatting sqref="U14:U18">
    <cfRule type="duplicateValues" dxfId="1014" priority="1091"/>
  </conditionalFormatting>
  <conditionalFormatting sqref="U27:U29">
    <cfRule type="duplicateValues" dxfId="1013" priority="1090"/>
  </conditionalFormatting>
  <conditionalFormatting sqref="U19:U22">
    <cfRule type="duplicateValues" dxfId="1012" priority="1089"/>
  </conditionalFormatting>
  <conditionalFormatting sqref="U25:U26">
    <cfRule type="duplicateValues" dxfId="1011" priority="1088"/>
  </conditionalFormatting>
  <conditionalFormatting sqref="U12:U13">
    <cfRule type="duplicateValues" dxfId="1010" priority="1087"/>
  </conditionalFormatting>
  <conditionalFormatting sqref="U23:U24">
    <cfRule type="duplicateValues" dxfId="1009" priority="1086"/>
  </conditionalFormatting>
  <conditionalFormatting sqref="U30:U32">
    <cfRule type="duplicateValues" dxfId="1008" priority="1085"/>
  </conditionalFormatting>
  <conditionalFormatting sqref="U33:U34">
    <cfRule type="duplicateValues" dxfId="1007" priority="1094"/>
  </conditionalFormatting>
  <conditionalFormatting sqref="U35:U38">
    <cfRule type="duplicateValues" dxfId="1006" priority="1095"/>
  </conditionalFormatting>
  <conditionalFormatting sqref="U6:U38">
    <cfRule type="expression" dxfId="1005" priority="1084">
      <formula>NOT(OR(U6="X",TRIM(U6)=""))</formula>
    </cfRule>
  </conditionalFormatting>
  <conditionalFormatting sqref="U12:U13">
    <cfRule type="expression" dxfId="1004" priority="1083">
      <formula>TRIM(U$12)&amp;TRIM(U$13)=""</formula>
    </cfRule>
  </conditionalFormatting>
  <conditionalFormatting sqref="V6:V8">
    <cfRule type="duplicateValues" dxfId="1003" priority="1080"/>
  </conditionalFormatting>
  <conditionalFormatting sqref="V9:V11">
    <cfRule type="duplicateValues" dxfId="1002" priority="1079"/>
  </conditionalFormatting>
  <conditionalFormatting sqref="V14:V18">
    <cfRule type="duplicateValues" dxfId="1001" priority="1078"/>
  </conditionalFormatting>
  <conditionalFormatting sqref="V27:V29">
    <cfRule type="duplicateValues" dxfId="1000" priority="1077"/>
  </conditionalFormatting>
  <conditionalFormatting sqref="V19:V22">
    <cfRule type="duplicateValues" dxfId="999" priority="1076"/>
  </conditionalFormatting>
  <conditionalFormatting sqref="V25:V26">
    <cfRule type="duplicateValues" dxfId="998" priority="1075"/>
  </conditionalFormatting>
  <conditionalFormatting sqref="V12:V13">
    <cfRule type="duplicateValues" dxfId="997" priority="1074"/>
  </conditionalFormatting>
  <conditionalFormatting sqref="V23:V24">
    <cfRule type="duplicateValues" dxfId="996" priority="1073"/>
  </conditionalFormatting>
  <conditionalFormatting sqref="V30:V32">
    <cfRule type="duplicateValues" dxfId="995" priority="1072"/>
  </conditionalFormatting>
  <conditionalFormatting sqref="V33:V34">
    <cfRule type="duplicateValues" dxfId="994" priority="1081"/>
  </conditionalFormatting>
  <conditionalFormatting sqref="V35:V38">
    <cfRule type="duplicateValues" dxfId="993" priority="1082"/>
  </conditionalFormatting>
  <conditionalFormatting sqref="V6:V38">
    <cfRule type="expression" dxfId="992" priority="1071">
      <formula>NOT(OR(V6="X",TRIM(V6)=""))</formula>
    </cfRule>
  </conditionalFormatting>
  <conditionalFormatting sqref="V12:V13">
    <cfRule type="expression" dxfId="991" priority="1070">
      <formula>TRIM(V$12)&amp;TRIM(V$13)=""</formula>
    </cfRule>
  </conditionalFormatting>
  <conditionalFormatting sqref="W6:W8">
    <cfRule type="duplicateValues" dxfId="990" priority="1067"/>
  </conditionalFormatting>
  <conditionalFormatting sqref="W9:W11">
    <cfRule type="duplicateValues" dxfId="989" priority="1066"/>
  </conditionalFormatting>
  <conditionalFormatting sqref="W14:W18">
    <cfRule type="duplicateValues" dxfId="988" priority="1065"/>
  </conditionalFormatting>
  <conditionalFormatting sqref="W27:W29">
    <cfRule type="duplicateValues" dxfId="987" priority="1064"/>
  </conditionalFormatting>
  <conditionalFormatting sqref="W19:W22">
    <cfRule type="duplicateValues" dxfId="986" priority="1063"/>
  </conditionalFormatting>
  <conditionalFormatting sqref="W25:W26">
    <cfRule type="duplicateValues" dxfId="985" priority="1062"/>
  </conditionalFormatting>
  <conditionalFormatting sqref="W12:W13">
    <cfRule type="duplicateValues" dxfId="984" priority="1061"/>
  </conditionalFormatting>
  <conditionalFormatting sqref="W23:W24">
    <cfRule type="duplicateValues" dxfId="983" priority="1060"/>
  </conditionalFormatting>
  <conditionalFormatting sqref="W30:W32">
    <cfRule type="duplicateValues" dxfId="982" priority="1059"/>
  </conditionalFormatting>
  <conditionalFormatting sqref="W33:W34">
    <cfRule type="duplicateValues" dxfId="981" priority="1068"/>
  </conditionalFormatting>
  <conditionalFormatting sqref="W35:W38">
    <cfRule type="duplicateValues" dxfId="980" priority="1069"/>
  </conditionalFormatting>
  <conditionalFormatting sqref="W6:W38">
    <cfRule type="expression" dxfId="979" priority="1058">
      <formula>NOT(OR(W6="X",TRIM(W6)=""))</formula>
    </cfRule>
  </conditionalFormatting>
  <conditionalFormatting sqref="W12:W13">
    <cfRule type="expression" dxfId="978" priority="1057">
      <formula>TRIM(W$12)&amp;TRIM(W$13)=""</formula>
    </cfRule>
  </conditionalFormatting>
  <conditionalFormatting sqref="X6:X8">
    <cfRule type="duplicateValues" dxfId="977" priority="1054"/>
  </conditionalFormatting>
  <conditionalFormatting sqref="X9:X11">
    <cfRule type="duplicateValues" dxfId="976" priority="1053"/>
  </conditionalFormatting>
  <conditionalFormatting sqref="X14:X18">
    <cfRule type="duplicateValues" dxfId="975" priority="1052"/>
  </conditionalFormatting>
  <conditionalFormatting sqref="X27:X29">
    <cfRule type="duplicateValues" dxfId="974" priority="1051"/>
  </conditionalFormatting>
  <conditionalFormatting sqref="X19:X22">
    <cfRule type="duplicateValues" dxfId="973" priority="1050"/>
  </conditionalFormatting>
  <conditionalFormatting sqref="X25:X26">
    <cfRule type="duplicateValues" dxfId="972" priority="1049"/>
  </conditionalFormatting>
  <conditionalFormatting sqref="X12:X13">
    <cfRule type="duplicateValues" dxfId="971" priority="1048"/>
  </conditionalFormatting>
  <conditionalFormatting sqref="X23:X24">
    <cfRule type="duplicateValues" dxfId="970" priority="1047"/>
  </conditionalFormatting>
  <conditionalFormatting sqref="X30:X32">
    <cfRule type="duplicateValues" dxfId="969" priority="1046"/>
  </conditionalFormatting>
  <conditionalFormatting sqref="X33:X34">
    <cfRule type="duplicateValues" dxfId="968" priority="1055"/>
  </conditionalFormatting>
  <conditionalFormatting sqref="X35:X38">
    <cfRule type="duplicateValues" dxfId="967" priority="1056"/>
  </conditionalFormatting>
  <conditionalFormatting sqref="X6:X38">
    <cfRule type="expression" dxfId="966" priority="1045">
      <formula>NOT(OR(X6="X",TRIM(X6)=""))</formula>
    </cfRule>
  </conditionalFormatting>
  <conditionalFormatting sqref="X12:X13">
    <cfRule type="expression" dxfId="965" priority="1044">
      <formula>TRIM(X$12)&amp;TRIM(X$13)=""</formula>
    </cfRule>
  </conditionalFormatting>
  <conditionalFormatting sqref="Y6:Y8">
    <cfRule type="duplicateValues" dxfId="964" priority="1041"/>
  </conditionalFormatting>
  <conditionalFormatting sqref="Y9:Y11">
    <cfRule type="duplicateValues" dxfId="963" priority="1040"/>
  </conditionalFormatting>
  <conditionalFormatting sqref="Y14:Y18">
    <cfRule type="duplicateValues" dxfId="962" priority="1039"/>
  </conditionalFormatting>
  <conditionalFormatting sqref="Y27:Y29">
    <cfRule type="duplicateValues" dxfId="961" priority="1038"/>
  </conditionalFormatting>
  <conditionalFormatting sqref="Y19:Y22">
    <cfRule type="duplicateValues" dxfId="960" priority="1037"/>
  </conditionalFormatting>
  <conditionalFormatting sqref="Y25:Y26">
    <cfRule type="duplicateValues" dxfId="959" priority="1036"/>
  </conditionalFormatting>
  <conditionalFormatting sqref="Y12:Y13">
    <cfRule type="duplicateValues" dxfId="958" priority="1035"/>
  </conditionalFormatting>
  <conditionalFormatting sqref="Y23:Y24">
    <cfRule type="duplicateValues" dxfId="957" priority="1034"/>
  </conditionalFormatting>
  <conditionalFormatting sqref="Y30:Y32">
    <cfRule type="duplicateValues" dxfId="956" priority="1033"/>
  </conditionalFormatting>
  <conditionalFormatting sqref="Y33:Y34">
    <cfRule type="duplicateValues" dxfId="955" priority="1042"/>
  </conditionalFormatting>
  <conditionalFormatting sqref="Y35:Y38">
    <cfRule type="duplicateValues" dxfId="954" priority="1043"/>
  </conditionalFormatting>
  <conditionalFormatting sqref="Y6:Y38">
    <cfRule type="expression" dxfId="953" priority="1032">
      <formula>NOT(OR(Y6="X",TRIM(Y6)=""))</formula>
    </cfRule>
  </conditionalFormatting>
  <conditionalFormatting sqref="Y12:Y13">
    <cfRule type="expression" dxfId="952" priority="1031">
      <formula>TRIM(Y$12)&amp;TRIM(Y$13)=""</formula>
    </cfRule>
  </conditionalFormatting>
  <conditionalFormatting sqref="Z6:Z8">
    <cfRule type="duplicateValues" dxfId="951" priority="1028"/>
  </conditionalFormatting>
  <conditionalFormatting sqref="Z9:Z11">
    <cfRule type="duplicateValues" dxfId="950" priority="1027"/>
  </conditionalFormatting>
  <conditionalFormatting sqref="Z14:Z18">
    <cfRule type="duplicateValues" dxfId="949" priority="1026"/>
  </conditionalFormatting>
  <conditionalFormatting sqref="Z27:Z29">
    <cfRule type="duplicateValues" dxfId="948" priority="1025"/>
  </conditionalFormatting>
  <conditionalFormatting sqref="Z19:Z22">
    <cfRule type="duplicateValues" dxfId="947" priority="1024"/>
  </conditionalFormatting>
  <conditionalFormatting sqref="Z25:Z26">
    <cfRule type="duplicateValues" dxfId="946" priority="1023"/>
  </conditionalFormatting>
  <conditionalFormatting sqref="Z12:Z13">
    <cfRule type="duplicateValues" dxfId="945" priority="1022"/>
  </conditionalFormatting>
  <conditionalFormatting sqref="Z23:Z24">
    <cfRule type="duplicateValues" dxfId="944" priority="1021"/>
  </conditionalFormatting>
  <conditionalFormatting sqref="Z30:Z32">
    <cfRule type="duplicateValues" dxfId="943" priority="1020"/>
  </conditionalFormatting>
  <conditionalFormatting sqref="Z33:Z34">
    <cfRule type="duplicateValues" dxfId="942" priority="1029"/>
  </conditionalFormatting>
  <conditionalFormatting sqref="Z35:Z38">
    <cfRule type="duplicateValues" dxfId="941" priority="1030"/>
  </conditionalFormatting>
  <conditionalFormatting sqref="Z6:Z38">
    <cfRule type="expression" dxfId="940" priority="1019">
      <formula>NOT(OR(Z6="X",TRIM(Z6)=""))</formula>
    </cfRule>
  </conditionalFormatting>
  <conditionalFormatting sqref="Z12:Z13">
    <cfRule type="expression" dxfId="939" priority="1018">
      <formula>TRIM(Z$12)&amp;TRIM(Z$13)=""</formula>
    </cfRule>
  </conditionalFormatting>
  <conditionalFormatting sqref="AA6:AA8">
    <cfRule type="duplicateValues" dxfId="938" priority="1015"/>
  </conditionalFormatting>
  <conditionalFormatting sqref="AA9:AA11">
    <cfRule type="duplicateValues" dxfId="937" priority="1014"/>
  </conditionalFormatting>
  <conditionalFormatting sqref="AA14:AA18">
    <cfRule type="duplicateValues" dxfId="936" priority="1013"/>
  </conditionalFormatting>
  <conditionalFormatting sqref="AA27:AA29">
    <cfRule type="duplicateValues" dxfId="935" priority="1012"/>
  </conditionalFormatting>
  <conditionalFormatting sqref="AA19:AA22">
    <cfRule type="duplicateValues" dxfId="934" priority="1011"/>
  </conditionalFormatting>
  <conditionalFormatting sqref="AA25:AA26">
    <cfRule type="duplicateValues" dxfId="933" priority="1010"/>
  </conditionalFormatting>
  <conditionalFormatting sqref="AA12:AA13">
    <cfRule type="duplicateValues" dxfId="932" priority="1009"/>
  </conditionalFormatting>
  <conditionalFormatting sqref="AA23:AA24">
    <cfRule type="duplicateValues" dxfId="931" priority="1008"/>
  </conditionalFormatting>
  <conditionalFormatting sqref="AA30:AA32">
    <cfRule type="duplicateValues" dxfId="930" priority="1007"/>
  </conditionalFormatting>
  <conditionalFormatting sqref="AA33:AA34">
    <cfRule type="duplicateValues" dxfId="929" priority="1016"/>
  </conditionalFormatting>
  <conditionalFormatting sqref="AA35:AA38">
    <cfRule type="duplicateValues" dxfId="928" priority="1017"/>
  </conditionalFormatting>
  <conditionalFormatting sqref="AA6:AA38">
    <cfRule type="expression" dxfId="927" priority="1006">
      <formula>NOT(OR(AA6="X",TRIM(AA6)=""))</formula>
    </cfRule>
  </conditionalFormatting>
  <conditionalFormatting sqref="AA12:AA13">
    <cfRule type="expression" dxfId="926" priority="1005">
      <formula>TRIM(AA$12)&amp;TRIM(AA$13)=""</formula>
    </cfRule>
  </conditionalFormatting>
  <conditionalFormatting sqref="AB6:AB8">
    <cfRule type="duplicateValues" dxfId="925" priority="1002"/>
  </conditionalFormatting>
  <conditionalFormatting sqref="AB9:AB11">
    <cfRule type="duplicateValues" dxfId="924" priority="1001"/>
  </conditionalFormatting>
  <conditionalFormatting sqref="AB14:AB18">
    <cfRule type="duplicateValues" dxfId="923" priority="1000"/>
  </conditionalFormatting>
  <conditionalFormatting sqref="AB27:AB29">
    <cfRule type="duplicateValues" dxfId="922" priority="999"/>
  </conditionalFormatting>
  <conditionalFormatting sqref="AB19:AB22">
    <cfRule type="duplicateValues" dxfId="921" priority="998"/>
  </conditionalFormatting>
  <conditionalFormatting sqref="AB25:AB26">
    <cfRule type="duplicateValues" dxfId="920" priority="997"/>
  </conditionalFormatting>
  <conditionalFormatting sqref="AB12:AB13">
    <cfRule type="duplicateValues" dxfId="919" priority="996"/>
  </conditionalFormatting>
  <conditionalFormatting sqref="AB23:AB24">
    <cfRule type="duplicateValues" dxfId="918" priority="995"/>
  </conditionalFormatting>
  <conditionalFormatting sqref="AB30:AB32">
    <cfRule type="duplicateValues" dxfId="917" priority="994"/>
  </conditionalFormatting>
  <conditionalFormatting sqref="AB33:AB34">
    <cfRule type="duplicateValues" dxfId="916" priority="1003"/>
  </conditionalFormatting>
  <conditionalFormatting sqref="AB35:AB38">
    <cfRule type="duplicateValues" dxfId="915" priority="1004"/>
  </conditionalFormatting>
  <conditionalFormatting sqref="AB6:AB38">
    <cfRule type="expression" dxfId="914" priority="993">
      <formula>NOT(OR(AB6="X",TRIM(AB6)=""))</formula>
    </cfRule>
  </conditionalFormatting>
  <conditionalFormatting sqref="AB12:AB13">
    <cfRule type="expression" dxfId="913" priority="992">
      <formula>TRIM(AB$12)&amp;TRIM(AB$13)=""</formula>
    </cfRule>
  </conditionalFormatting>
  <conditionalFormatting sqref="AC6:AC8">
    <cfRule type="duplicateValues" dxfId="912" priority="989"/>
  </conditionalFormatting>
  <conditionalFormatting sqref="AC9:AC11">
    <cfRule type="duplicateValues" dxfId="911" priority="988"/>
  </conditionalFormatting>
  <conditionalFormatting sqref="AC14:AC18">
    <cfRule type="duplicateValues" dxfId="910" priority="987"/>
  </conditionalFormatting>
  <conditionalFormatting sqref="AC27:AC29">
    <cfRule type="duplicateValues" dxfId="909" priority="986"/>
  </conditionalFormatting>
  <conditionalFormatting sqref="AC19:AC22">
    <cfRule type="duplicateValues" dxfId="908" priority="985"/>
  </conditionalFormatting>
  <conditionalFormatting sqref="AC25:AC26">
    <cfRule type="duplicateValues" dxfId="907" priority="984"/>
  </conditionalFormatting>
  <conditionalFormatting sqref="AC12:AC13">
    <cfRule type="duplicateValues" dxfId="906" priority="983"/>
  </conditionalFormatting>
  <conditionalFormatting sqref="AC23:AC24">
    <cfRule type="duplicateValues" dxfId="905" priority="982"/>
  </conditionalFormatting>
  <conditionalFormatting sqref="AC30:AC32">
    <cfRule type="duplicateValues" dxfId="904" priority="981"/>
  </conditionalFormatting>
  <conditionalFormatting sqref="AC33:AC34">
    <cfRule type="duplicateValues" dxfId="903" priority="990"/>
  </conditionalFormatting>
  <conditionalFormatting sqref="AC35:AC38">
    <cfRule type="duplicateValues" dxfId="902" priority="991"/>
  </conditionalFormatting>
  <conditionalFormatting sqref="AC6:AC38">
    <cfRule type="expression" dxfId="901" priority="980">
      <formula>NOT(OR(AC6="X",TRIM(AC6)=""))</formula>
    </cfRule>
  </conditionalFormatting>
  <conditionalFormatting sqref="AC12:AC13">
    <cfRule type="expression" dxfId="900" priority="979">
      <formula>TRIM(AC$12)&amp;TRIM(AC$13)=""</formula>
    </cfRule>
  </conditionalFormatting>
  <conditionalFormatting sqref="AD6:AD8">
    <cfRule type="duplicateValues" dxfId="899" priority="976"/>
  </conditionalFormatting>
  <conditionalFormatting sqref="AD9:AD11">
    <cfRule type="duplicateValues" dxfId="898" priority="975"/>
  </conditionalFormatting>
  <conditionalFormatting sqref="AD14:AD18">
    <cfRule type="duplicateValues" dxfId="897" priority="974"/>
  </conditionalFormatting>
  <conditionalFormatting sqref="AD27:AD29">
    <cfRule type="duplicateValues" dxfId="896" priority="973"/>
  </conditionalFormatting>
  <conditionalFormatting sqref="AD19:AD22">
    <cfRule type="duplicateValues" dxfId="895" priority="972"/>
  </conditionalFormatting>
  <conditionalFormatting sqref="AD25:AD26">
    <cfRule type="duplicateValues" dxfId="894" priority="971"/>
  </conditionalFormatting>
  <conditionalFormatting sqref="AD12:AD13">
    <cfRule type="duplicateValues" dxfId="893" priority="970"/>
  </conditionalFormatting>
  <conditionalFormatting sqref="AD23:AD24">
    <cfRule type="duplicateValues" dxfId="892" priority="969"/>
  </conditionalFormatting>
  <conditionalFormatting sqref="AD30:AD32">
    <cfRule type="duplicateValues" dxfId="891" priority="968"/>
  </conditionalFormatting>
  <conditionalFormatting sqref="AD33:AD34">
    <cfRule type="duplicateValues" dxfId="890" priority="977"/>
  </conditionalFormatting>
  <conditionalFormatting sqref="AD35:AD38">
    <cfRule type="duplicateValues" dxfId="889" priority="978"/>
  </conditionalFormatting>
  <conditionalFormatting sqref="AD6:AD38">
    <cfRule type="expression" dxfId="888" priority="967">
      <formula>NOT(OR(AD6="X",TRIM(AD6)=""))</formula>
    </cfRule>
  </conditionalFormatting>
  <conditionalFormatting sqref="AD12:AD13">
    <cfRule type="expression" dxfId="887" priority="966">
      <formula>TRIM(AD$12)&amp;TRIM(AD$13)=""</formula>
    </cfRule>
  </conditionalFormatting>
  <conditionalFormatting sqref="AE6:AE8">
    <cfRule type="duplicateValues" dxfId="886" priority="963"/>
  </conditionalFormatting>
  <conditionalFormatting sqref="AE9:AE11">
    <cfRule type="duplicateValues" dxfId="885" priority="962"/>
  </conditionalFormatting>
  <conditionalFormatting sqref="AE14:AE18">
    <cfRule type="duplicateValues" dxfId="884" priority="961"/>
  </conditionalFormatting>
  <conditionalFormatting sqref="AE27:AE29">
    <cfRule type="duplicateValues" dxfId="883" priority="960"/>
  </conditionalFormatting>
  <conditionalFormatting sqref="AE19:AE22">
    <cfRule type="duplicateValues" dxfId="882" priority="959"/>
  </conditionalFormatting>
  <conditionalFormatting sqref="AE25:AE26">
    <cfRule type="duplicateValues" dxfId="881" priority="958"/>
  </conditionalFormatting>
  <conditionalFormatting sqref="AE12:AE13">
    <cfRule type="duplicateValues" dxfId="880" priority="957"/>
  </conditionalFormatting>
  <conditionalFormatting sqref="AE23:AE24">
    <cfRule type="duplicateValues" dxfId="879" priority="956"/>
  </conditionalFormatting>
  <conditionalFormatting sqref="AE30:AE32">
    <cfRule type="duplicateValues" dxfId="878" priority="955"/>
  </conditionalFormatting>
  <conditionalFormatting sqref="AE33:AE34">
    <cfRule type="duplicateValues" dxfId="877" priority="964"/>
  </conditionalFormatting>
  <conditionalFormatting sqref="AE35:AE38">
    <cfRule type="duplicateValues" dxfId="876" priority="965"/>
  </conditionalFormatting>
  <conditionalFormatting sqref="AE6:AE38">
    <cfRule type="expression" dxfId="875" priority="954">
      <formula>NOT(OR(AE6="X",TRIM(AE6)=""))</formula>
    </cfRule>
  </conditionalFormatting>
  <conditionalFormatting sqref="AE12:AE13">
    <cfRule type="expression" dxfId="874" priority="953">
      <formula>TRIM(AE$12)&amp;TRIM(AE$13)=""</formula>
    </cfRule>
  </conditionalFormatting>
  <conditionalFormatting sqref="AF6:AF8">
    <cfRule type="duplicateValues" dxfId="873" priority="950"/>
  </conditionalFormatting>
  <conditionalFormatting sqref="AF9:AF11">
    <cfRule type="duplicateValues" dxfId="872" priority="949"/>
  </conditionalFormatting>
  <conditionalFormatting sqref="AF14:AF18">
    <cfRule type="duplicateValues" dxfId="871" priority="948"/>
  </conditionalFormatting>
  <conditionalFormatting sqref="AF27:AF29">
    <cfRule type="duplicateValues" dxfId="870" priority="947"/>
  </conditionalFormatting>
  <conditionalFormatting sqref="AF19:AF22">
    <cfRule type="duplicateValues" dxfId="869" priority="946"/>
  </conditionalFormatting>
  <conditionalFormatting sqref="AF25:AF26">
    <cfRule type="duplicateValues" dxfId="868" priority="945"/>
  </conditionalFormatting>
  <conditionalFormatting sqref="AF12:AF13">
    <cfRule type="duplicateValues" dxfId="867" priority="944"/>
  </conditionalFormatting>
  <conditionalFormatting sqref="AF23:AF24">
    <cfRule type="duplicateValues" dxfId="866" priority="943"/>
  </conditionalFormatting>
  <conditionalFormatting sqref="AF30:AF32">
    <cfRule type="duplicateValues" dxfId="865" priority="942"/>
  </conditionalFormatting>
  <conditionalFormatting sqref="AF33:AF34">
    <cfRule type="duplicateValues" dxfId="864" priority="951"/>
  </conditionalFormatting>
  <conditionalFormatting sqref="AF35:AF38">
    <cfRule type="duplicateValues" dxfId="863" priority="952"/>
  </conditionalFormatting>
  <conditionalFormatting sqref="AF6:AF38">
    <cfRule type="expression" dxfId="862" priority="941">
      <formula>NOT(OR(AF6="X",TRIM(AF6)=""))</formula>
    </cfRule>
  </conditionalFormatting>
  <conditionalFormatting sqref="AF12:AF13">
    <cfRule type="expression" dxfId="861" priority="940">
      <formula>TRIM(AF$12)&amp;TRIM(AF$13)=""</formula>
    </cfRule>
  </conditionalFormatting>
  <conditionalFormatting sqref="AG6:AG8">
    <cfRule type="duplicateValues" dxfId="860" priority="937"/>
  </conditionalFormatting>
  <conditionalFormatting sqref="AG9:AG11">
    <cfRule type="duplicateValues" dxfId="859" priority="936"/>
  </conditionalFormatting>
  <conditionalFormatting sqref="AG14:AG18">
    <cfRule type="duplicateValues" dxfId="858" priority="935"/>
  </conditionalFormatting>
  <conditionalFormatting sqref="AG27:AG29">
    <cfRule type="duplicateValues" dxfId="857" priority="934"/>
  </conditionalFormatting>
  <conditionalFormatting sqref="AG19:AG22">
    <cfRule type="duplicateValues" dxfId="856" priority="933"/>
  </conditionalFormatting>
  <conditionalFormatting sqref="AG25:AG26">
    <cfRule type="duplicateValues" dxfId="855" priority="932"/>
  </conditionalFormatting>
  <conditionalFormatting sqref="AG12:AG13">
    <cfRule type="duplicateValues" dxfId="854" priority="931"/>
  </conditionalFormatting>
  <conditionalFormatting sqref="AG23:AG24">
    <cfRule type="duplicateValues" dxfId="853" priority="930"/>
  </conditionalFormatting>
  <conditionalFormatting sqref="AG30:AG32">
    <cfRule type="duplicateValues" dxfId="852" priority="929"/>
  </conditionalFormatting>
  <conditionalFormatting sqref="AG33:AG34">
    <cfRule type="duplicateValues" dxfId="851" priority="938"/>
  </conditionalFormatting>
  <conditionalFormatting sqref="AG35:AG38">
    <cfRule type="duplicateValues" dxfId="850" priority="939"/>
  </conditionalFormatting>
  <conditionalFormatting sqref="AG6:AG38">
    <cfRule type="expression" dxfId="849" priority="928">
      <formula>NOT(OR(AG6="X",TRIM(AG6)=""))</formula>
    </cfRule>
  </conditionalFormatting>
  <conditionalFormatting sqref="AG12:AG13">
    <cfRule type="expression" dxfId="848" priority="927">
      <formula>TRIM(AG$12)&amp;TRIM(AG$13)=""</formula>
    </cfRule>
  </conditionalFormatting>
  <conditionalFormatting sqref="AH6:AH8">
    <cfRule type="duplicateValues" dxfId="847" priority="924"/>
  </conditionalFormatting>
  <conditionalFormatting sqref="AH9:AH11">
    <cfRule type="duplicateValues" dxfId="846" priority="923"/>
  </conditionalFormatting>
  <conditionalFormatting sqref="AH14:AH18">
    <cfRule type="duplicateValues" dxfId="845" priority="922"/>
  </conditionalFormatting>
  <conditionalFormatting sqref="AH27:AH29">
    <cfRule type="duplicateValues" dxfId="844" priority="921"/>
  </conditionalFormatting>
  <conditionalFormatting sqref="AH19:AH22">
    <cfRule type="duplicateValues" dxfId="843" priority="920"/>
  </conditionalFormatting>
  <conditionalFormatting sqref="AH25:AH26">
    <cfRule type="duplicateValues" dxfId="842" priority="919"/>
  </conditionalFormatting>
  <conditionalFormatting sqref="AH12:AH13">
    <cfRule type="duplicateValues" dxfId="841" priority="918"/>
  </conditionalFormatting>
  <conditionalFormatting sqref="AH23:AH24">
    <cfRule type="duplicateValues" dxfId="840" priority="917"/>
  </conditionalFormatting>
  <conditionalFormatting sqref="AH30:AH32">
    <cfRule type="duplicateValues" dxfId="839" priority="916"/>
  </conditionalFormatting>
  <conditionalFormatting sqref="AH33:AH34">
    <cfRule type="duplicateValues" dxfId="838" priority="925"/>
  </conditionalFormatting>
  <conditionalFormatting sqref="AH35:AH38">
    <cfRule type="duplicateValues" dxfId="837" priority="926"/>
  </conditionalFormatting>
  <conditionalFormatting sqref="AH6:AH38">
    <cfRule type="expression" dxfId="836" priority="915">
      <formula>NOT(OR(AH6="X",TRIM(AH6)=""))</formula>
    </cfRule>
  </conditionalFormatting>
  <conditionalFormatting sqref="AH12:AH13">
    <cfRule type="expression" dxfId="835" priority="914">
      <formula>TRIM(AH$12)&amp;TRIM(AH$13)=""</formula>
    </cfRule>
  </conditionalFormatting>
  <conditionalFormatting sqref="AI6:AI8">
    <cfRule type="duplicateValues" dxfId="834" priority="911"/>
  </conditionalFormatting>
  <conditionalFormatting sqref="AI9:AI11">
    <cfRule type="duplicateValues" dxfId="833" priority="910"/>
  </conditionalFormatting>
  <conditionalFormatting sqref="AI14:AI18">
    <cfRule type="duplicateValues" dxfId="832" priority="909"/>
  </conditionalFormatting>
  <conditionalFormatting sqref="AI27:AI29">
    <cfRule type="duplicateValues" dxfId="831" priority="908"/>
  </conditionalFormatting>
  <conditionalFormatting sqref="AI19:AI22">
    <cfRule type="duplicateValues" dxfId="830" priority="907"/>
  </conditionalFormatting>
  <conditionalFormatting sqref="AI25:AI26">
    <cfRule type="duplicateValues" dxfId="829" priority="906"/>
  </conditionalFormatting>
  <conditionalFormatting sqref="AI12:AI13">
    <cfRule type="duplicateValues" dxfId="828" priority="905"/>
  </conditionalFormatting>
  <conditionalFormatting sqref="AI23:AI24">
    <cfRule type="duplicateValues" dxfId="827" priority="904"/>
  </conditionalFormatting>
  <conditionalFormatting sqref="AI30:AI32">
    <cfRule type="duplicateValues" dxfId="826" priority="903"/>
  </conditionalFormatting>
  <conditionalFormatting sqref="AI33:AI34">
    <cfRule type="duplicateValues" dxfId="825" priority="912"/>
  </conditionalFormatting>
  <conditionalFormatting sqref="AI35:AI38">
    <cfRule type="duplicateValues" dxfId="824" priority="913"/>
  </conditionalFormatting>
  <conditionalFormatting sqref="AI6:AI38">
    <cfRule type="expression" dxfId="823" priority="902">
      <formula>NOT(OR(AI6="X",TRIM(AI6)=""))</formula>
    </cfRule>
  </conditionalFormatting>
  <conditionalFormatting sqref="AI12:AI13">
    <cfRule type="expression" dxfId="822" priority="901">
      <formula>TRIM(AI$12)&amp;TRIM(AI$13)=""</formula>
    </cfRule>
  </conditionalFormatting>
  <conditionalFormatting sqref="AJ6:AJ8">
    <cfRule type="duplicateValues" dxfId="821" priority="898"/>
  </conditionalFormatting>
  <conditionalFormatting sqref="AJ9:AJ11">
    <cfRule type="duplicateValues" dxfId="820" priority="897"/>
  </conditionalFormatting>
  <conditionalFormatting sqref="AJ14:AJ18">
    <cfRule type="duplicateValues" dxfId="819" priority="896"/>
  </conditionalFormatting>
  <conditionalFormatting sqref="AJ27:AJ29">
    <cfRule type="duplicateValues" dxfId="818" priority="895"/>
  </conditionalFormatting>
  <conditionalFormatting sqref="AJ19:AJ22">
    <cfRule type="duplicateValues" dxfId="817" priority="894"/>
  </conditionalFormatting>
  <conditionalFormatting sqref="AJ25:AJ26">
    <cfRule type="duplicateValues" dxfId="816" priority="893"/>
  </conditionalFormatting>
  <conditionalFormatting sqref="AJ12:AJ13">
    <cfRule type="duplicateValues" dxfId="815" priority="892"/>
  </conditionalFormatting>
  <conditionalFormatting sqref="AJ23:AJ24">
    <cfRule type="duplicateValues" dxfId="814" priority="891"/>
  </conditionalFormatting>
  <conditionalFormatting sqref="AJ30:AJ32">
    <cfRule type="duplicateValues" dxfId="813" priority="890"/>
  </conditionalFormatting>
  <conditionalFormatting sqref="AJ33:AJ34">
    <cfRule type="duplicateValues" dxfId="812" priority="899"/>
  </conditionalFormatting>
  <conditionalFormatting sqref="AJ35:AJ38">
    <cfRule type="duplicateValues" dxfId="811" priority="900"/>
  </conditionalFormatting>
  <conditionalFormatting sqref="AJ6:AJ38">
    <cfRule type="expression" dxfId="810" priority="889">
      <formula>NOT(OR(AJ6="X",TRIM(AJ6)=""))</formula>
    </cfRule>
  </conditionalFormatting>
  <conditionalFormatting sqref="AJ12:AJ13">
    <cfRule type="expression" dxfId="809" priority="888">
      <formula>TRIM(AJ$12)&amp;TRIM(AJ$13)=""</formula>
    </cfRule>
  </conditionalFormatting>
  <conditionalFormatting sqref="AK6:AK8">
    <cfRule type="duplicateValues" dxfId="808" priority="885"/>
  </conditionalFormatting>
  <conditionalFormatting sqref="AK9:AK11">
    <cfRule type="duplicateValues" dxfId="807" priority="884"/>
  </conditionalFormatting>
  <conditionalFormatting sqref="AK14:AK18">
    <cfRule type="duplicateValues" dxfId="806" priority="883"/>
  </conditionalFormatting>
  <conditionalFormatting sqref="AK27:AK29">
    <cfRule type="duplicateValues" dxfId="805" priority="882"/>
  </conditionalFormatting>
  <conditionalFormatting sqref="AK19:AK22">
    <cfRule type="duplicateValues" dxfId="804" priority="881"/>
  </conditionalFormatting>
  <conditionalFormatting sqref="AK25:AK26">
    <cfRule type="duplicateValues" dxfId="803" priority="880"/>
  </conditionalFormatting>
  <conditionalFormatting sqref="AK12:AK13">
    <cfRule type="duplicateValues" dxfId="802" priority="879"/>
  </conditionalFormatting>
  <conditionalFormatting sqref="AK23:AK24">
    <cfRule type="duplicateValues" dxfId="801" priority="878"/>
  </conditionalFormatting>
  <conditionalFormatting sqref="AK30:AK32">
    <cfRule type="duplicateValues" dxfId="800" priority="877"/>
  </conditionalFormatting>
  <conditionalFormatting sqref="AK33:AK34">
    <cfRule type="duplicateValues" dxfId="799" priority="886"/>
  </conditionalFormatting>
  <conditionalFormatting sqref="AK35:AK38">
    <cfRule type="duplicateValues" dxfId="798" priority="887"/>
  </conditionalFormatting>
  <conditionalFormatting sqref="AK6:AK38">
    <cfRule type="expression" dxfId="797" priority="876">
      <formula>NOT(OR(AK6="X",TRIM(AK6)=""))</formula>
    </cfRule>
  </conditionalFormatting>
  <conditionalFormatting sqref="AK12:AK13">
    <cfRule type="expression" dxfId="796" priority="875">
      <formula>TRIM(AK$12)&amp;TRIM(AK$13)=""</formula>
    </cfRule>
  </conditionalFormatting>
  <conditionalFormatting sqref="AL6:AL8">
    <cfRule type="duplicateValues" dxfId="795" priority="872"/>
  </conditionalFormatting>
  <conditionalFormatting sqref="AL9:AL11">
    <cfRule type="duplicateValues" dxfId="794" priority="871"/>
  </conditionalFormatting>
  <conditionalFormatting sqref="AL14:AL18">
    <cfRule type="duplicateValues" dxfId="793" priority="870"/>
  </conditionalFormatting>
  <conditionalFormatting sqref="AL27:AL29">
    <cfRule type="duplicateValues" dxfId="792" priority="869"/>
  </conditionalFormatting>
  <conditionalFormatting sqref="AL19:AL22">
    <cfRule type="duplicateValues" dxfId="791" priority="868"/>
  </conditionalFormatting>
  <conditionalFormatting sqref="AL25:AL26">
    <cfRule type="duplicateValues" dxfId="790" priority="867"/>
  </conditionalFormatting>
  <conditionalFormatting sqref="AL12:AL13">
    <cfRule type="duplicateValues" dxfId="789" priority="866"/>
  </conditionalFormatting>
  <conditionalFormatting sqref="AL23:AL24">
    <cfRule type="duplicateValues" dxfId="788" priority="865"/>
  </conditionalFormatting>
  <conditionalFormatting sqref="AL30:AL32">
    <cfRule type="duplicateValues" dxfId="787" priority="864"/>
  </conditionalFormatting>
  <conditionalFormatting sqref="AL33:AL34">
    <cfRule type="duplicateValues" dxfId="786" priority="873"/>
  </conditionalFormatting>
  <conditionalFormatting sqref="AL35:AL38">
    <cfRule type="duplicateValues" dxfId="785" priority="874"/>
  </conditionalFormatting>
  <conditionalFormatting sqref="AL6:AL38">
    <cfRule type="expression" dxfId="784" priority="863">
      <formula>NOT(OR(AL6="X",TRIM(AL6)=""))</formula>
    </cfRule>
  </conditionalFormatting>
  <conditionalFormatting sqref="AL12:AL13">
    <cfRule type="expression" dxfId="783" priority="862">
      <formula>TRIM(AL$12)&amp;TRIM(AL$13)=""</formula>
    </cfRule>
  </conditionalFormatting>
  <conditionalFormatting sqref="AM6:AM8">
    <cfRule type="duplicateValues" dxfId="782" priority="859"/>
  </conditionalFormatting>
  <conditionalFormatting sqref="AM9:AM11">
    <cfRule type="duplicateValues" dxfId="781" priority="858"/>
  </conditionalFormatting>
  <conditionalFormatting sqref="AM14:AM18">
    <cfRule type="duplicateValues" dxfId="780" priority="857"/>
  </conditionalFormatting>
  <conditionalFormatting sqref="AM27:AM29">
    <cfRule type="duplicateValues" dxfId="779" priority="856"/>
  </conditionalFormatting>
  <conditionalFormatting sqref="AM19:AM22">
    <cfRule type="duplicateValues" dxfId="778" priority="855"/>
  </conditionalFormatting>
  <conditionalFormatting sqref="AM25:AM26">
    <cfRule type="duplicateValues" dxfId="777" priority="854"/>
  </conditionalFormatting>
  <conditionalFormatting sqref="AM12:AM13">
    <cfRule type="duplicateValues" dxfId="776" priority="853"/>
  </conditionalFormatting>
  <conditionalFormatting sqref="AM23:AM24">
    <cfRule type="duplicateValues" dxfId="775" priority="852"/>
  </conditionalFormatting>
  <conditionalFormatting sqref="AM30:AM32">
    <cfRule type="duplicateValues" dxfId="774" priority="851"/>
  </conditionalFormatting>
  <conditionalFormatting sqref="AM33:AM34">
    <cfRule type="duplicateValues" dxfId="773" priority="860"/>
  </conditionalFormatting>
  <conditionalFormatting sqref="AM35:AM38">
    <cfRule type="duplicateValues" dxfId="772" priority="861"/>
  </conditionalFormatting>
  <conditionalFormatting sqref="AM6:AM38">
    <cfRule type="expression" dxfId="771" priority="850">
      <formula>NOT(OR(AM6="X",TRIM(AM6)=""))</formula>
    </cfRule>
  </conditionalFormatting>
  <conditionalFormatting sqref="AM12:AM13">
    <cfRule type="expression" dxfId="770" priority="849">
      <formula>TRIM(AM$12)&amp;TRIM(AM$13)=""</formula>
    </cfRule>
  </conditionalFormatting>
  <conditionalFormatting sqref="AN6:AN8">
    <cfRule type="duplicateValues" dxfId="769" priority="846"/>
  </conditionalFormatting>
  <conditionalFormatting sqref="AN9:AN11">
    <cfRule type="duplicateValues" dxfId="768" priority="845"/>
  </conditionalFormatting>
  <conditionalFormatting sqref="AN14:AN18">
    <cfRule type="duplicateValues" dxfId="767" priority="844"/>
  </conditionalFormatting>
  <conditionalFormatting sqref="AN27:AN29">
    <cfRule type="duplicateValues" dxfId="766" priority="843"/>
  </conditionalFormatting>
  <conditionalFormatting sqref="AN19:AN22">
    <cfRule type="duplicateValues" dxfId="765" priority="842"/>
  </conditionalFormatting>
  <conditionalFormatting sqref="AN25:AN26">
    <cfRule type="duplicateValues" dxfId="764" priority="841"/>
  </conditionalFormatting>
  <conditionalFormatting sqref="AN12:AN13">
    <cfRule type="duplicateValues" dxfId="763" priority="840"/>
  </conditionalFormatting>
  <conditionalFormatting sqref="AN23:AN24">
    <cfRule type="duplicateValues" dxfId="762" priority="839"/>
  </conditionalFormatting>
  <conditionalFormatting sqref="AN30:AN32">
    <cfRule type="duplicateValues" dxfId="761" priority="838"/>
  </conditionalFormatting>
  <conditionalFormatting sqref="AN33:AN34">
    <cfRule type="duplicateValues" dxfId="760" priority="847"/>
  </conditionalFormatting>
  <conditionalFormatting sqref="AN35:AN38">
    <cfRule type="duplicateValues" dxfId="759" priority="848"/>
  </conditionalFormatting>
  <conditionalFormatting sqref="AN6:AN38">
    <cfRule type="expression" dxfId="758" priority="837">
      <formula>NOT(OR(AN6="X",TRIM(AN6)=""))</formula>
    </cfRule>
  </conditionalFormatting>
  <conditionalFormatting sqref="AN12:AN13">
    <cfRule type="expression" dxfId="757" priority="836">
      <formula>TRIM(AN$12)&amp;TRIM(AN$13)=""</formula>
    </cfRule>
  </conditionalFormatting>
  <conditionalFormatting sqref="AO6:AO8">
    <cfRule type="duplicateValues" dxfId="756" priority="833"/>
  </conditionalFormatting>
  <conditionalFormatting sqref="AO9:AO11">
    <cfRule type="duplicateValues" dxfId="755" priority="832"/>
  </conditionalFormatting>
  <conditionalFormatting sqref="AO14:AO18">
    <cfRule type="duplicateValues" dxfId="754" priority="831"/>
  </conditionalFormatting>
  <conditionalFormatting sqref="AO27:AO29">
    <cfRule type="duplicateValues" dxfId="753" priority="830"/>
  </conditionalFormatting>
  <conditionalFormatting sqref="AO19:AO22">
    <cfRule type="duplicateValues" dxfId="752" priority="829"/>
  </conditionalFormatting>
  <conditionalFormatting sqref="AO25:AO26">
    <cfRule type="duplicateValues" dxfId="751" priority="828"/>
  </conditionalFormatting>
  <conditionalFormatting sqref="AO12:AO13">
    <cfRule type="duplicateValues" dxfId="750" priority="827"/>
  </conditionalFormatting>
  <conditionalFormatting sqref="AO23:AO24">
    <cfRule type="duplicateValues" dxfId="749" priority="826"/>
  </conditionalFormatting>
  <conditionalFormatting sqref="AO30:AO32">
    <cfRule type="duplicateValues" dxfId="748" priority="825"/>
  </conditionalFormatting>
  <conditionalFormatting sqref="AO33:AO34">
    <cfRule type="duplicateValues" dxfId="747" priority="834"/>
  </conditionalFormatting>
  <conditionalFormatting sqref="AO35:AO38">
    <cfRule type="duplicateValues" dxfId="746" priority="835"/>
  </conditionalFormatting>
  <conditionalFormatting sqref="AO6:AO38">
    <cfRule type="expression" dxfId="745" priority="824">
      <formula>NOT(OR(AO6="X",TRIM(AO6)=""))</formula>
    </cfRule>
  </conditionalFormatting>
  <conditionalFormatting sqref="AO12:AO13">
    <cfRule type="expression" dxfId="744" priority="823">
      <formula>TRIM(AO$12)&amp;TRIM(AO$13)=""</formula>
    </cfRule>
  </conditionalFormatting>
  <conditionalFormatting sqref="AP6:AP8">
    <cfRule type="duplicateValues" dxfId="743" priority="820"/>
  </conditionalFormatting>
  <conditionalFormatting sqref="AP9:AP11">
    <cfRule type="duplicateValues" dxfId="742" priority="819"/>
  </conditionalFormatting>
  <conditionalFormatting sqref="AP14:AP18">
    <cfRule type="duplicateValues" dxfId="741" priority="818"/>
  </conditionalFormatting>
  <conditionalFormatting sqref="AP27:AP29">
    <cfRule type="duplicateValues" dxfId="740" priority="817"/>
  </conditionalFormatting>
  <conditionalFormatting sqref="AP19:AP22">
    <cfRule type="duplicateValues" dxfId="739" priority="816"/>
  </conditionalFormatting>
  <conditionalFormatting sqref="AP25:AP26">
    <cfRule type="duplicateValues" dxfId="738" priority="815"/>
  </conditionalFormatting>
  <conditionalFormatting sqref="AP12:AP13">
    <cfRule type="duplicateValues" dxfId="737" priority="814"/>
  </conditionalFormatting>
  <conditionalFormatting sqref="AP23:AP24">
    <cfRule type="duplicateValues" dxfId="736" priority="813"/>
  </conditionalFormatting>
  <conditionalFormatting sqref="AP30:AP32">
    <cfRule type="duplicateValues" dxfId="735" priority="812"/>
  </conditionalFormatting>
  <conditionalFormatting sqref="AP33:AP34">
    <cfRule type="duplicateValues" dxfId="734" priority="821"/>
  </conditionalFormatting>
  <conditionalFormatting sqref="AP35:AP38">
    <cfRule type="duplicateValues" dxfId="733" priority="822"/>
  </conditionalFormatting>
  <conditionalFormatting sqref="AP6:AP38">
    <cfRule type="expression" dxfId="732" priority="811">
      <formula>NOT(OR(AP6="X",TRIM(AP6)=""))</formula>
    </cfRule>
  </conditionalFormatting>
  <conditionalFormatting sqref="AP12:AP13">
    <cfRule type="expression" dxfId="731" priority="810">
      <formula>TRIM(AP$12)&amp;TRIM(AP$13)=""</formula>
    </cfRule>
  </conditionalFormatting>
  <conditionalFormatting sqref="AQ6:AQ8">
    <cfRule type="duplicateValues" dxfId="730" priority="807"/>
  </conditionalFormatting>
  <conditionalFormatting sqref="AQ9:AQ11">
    <cfRule type="duplicateValues" dxfId="729" priority="806"/>
  </conditionalFormatting>
  <conditionalFormatting sqref="AQ14:AQ18">
    <cfRule type="duplicateValues" dxfId="728" priority="805"/>
  </conditionalFormatting>
  <conditionalFormatting sqref="AQ27:AQ29">
    <cfRule type="duplicateValues" dxfId="727" priority="804"/>
  </conditionalFormatting>
  <conditionalFormatting sqref="AQ19:AQ22">
    <cfRule type="duplicateValues" dxfId="726" priority="803"/>
  </conditionalFormatting>
  <conditionalFormatting sqref="AQ25:AQ26">
    <cfRule type="duplicateValues" dxfId="725" priority="802"/>
  </conditionalFormatting>
  <conditionalFormatting sqref="AQ12:AQ13">
    <cfRule type="duplicateValues" dxfId="724" priority="801"/>
  </conditionalFormatting>
  <conditionalFormatting sqref="AQ23:AQ24">
    <cfRule type="duplicateValues" dxfId="723" priority="800"/>
  </conditionalFormatting>
  <conditionalFormatting sqref="AQ30:AQ32">
    <cfRule type="duplicateValues" dxfId="722" priority="799"/>
  </conditionalFormatting>
  <conditionalFormatting sqref="AQ33:AQ34">
    <cfRule type="duplicateValues" dxfId="721" priority="808"/>
  </conditionalFormatting>
  <conditionalFormatting sqref="AQ35:AQ38">
    <cfRule type="duplicateValues" dxfId="720" priority="809"/>
  </conditionalFormatting>
  <conditionalFormatting sqref="AQ6:AQ38">
    <cfRule type="expression" dxfId="719" priority="798">
      <formula>NOT(OR(AQ6="X",TRIM(AQ6)=""))</formula>
    </cfRule>
  </conditionalFormatting>
  <conditionalFormatting sqref="AQ12:AQ13">
    <cfRule type="expression" dxfId="718" priority="797">
      <formula>TRIM(AQ$12)&amp;TRIM(AQ$13)=""</formula>
    </cfRule>
  </conditionalFormatting>
  <conditionalFormatting sqref="AR6:AR8">
    <cfRule type="duplicateValues" dxfId="717" priority="794"/>
  </conditionalFormatting>
  <conditionalFormatting sqref="AR9:AR11">
    <cfRule type="duplicateValues" dxfId="716" priority="793"/>
  </conditionalFormatting>
  <conditionalFormatting sqref="AR14:AR18">
    <cfRule type="duplicateValues" dxfId="715" priority="792"/>
  </conditionalFormatting>
  <conditionalFormatting sqref="AR27:AR29">
    <cfRule type="duplicateValues" dxfId="714" priority="791"/>
  </conditionalFormatting>
  <conditionalFormatting sqref="AR19:AR22">
    <cfRule type="duplicateValues" dxfId="713" priority="790"/>
  </conditionalFormatting>
  <conditionalFormatting sqref="AR25:AR26">
    <cfRule type="duplicateValues" dxfId="712" priority="789"/>
  </conditionalFormatting>
  <conditionalFormatting sqref="AR12:AR13">
    <cfRule type="duplicateValues" dxfId="711" priority="788"/>
  </conditionalFormatting>
  <conditionalFormatting sqref="AR23:AR24">
    <cfRule type="duplicateValues" dxfId="710" priority="787"/>
  </conditionalFormatting>
  <conditionalFormatting sqref="AR30:AR32">
    <cfRule type="duplicateValues" dxfId="709" priority="786"/>
  </conditionalFormatting>
  <conditionalFormatting sqref="AR33:AR34">
    <cfRule type="duplicateValues" dxfId="708" priority="795"/>
  </conditionalFormatting>
  <conditionalFormatting sqref="AR35:AR38">
    <cfRule type="duplicateValues" dxfId="707" priority="796"/>
  </conditionalFormatting>
  <conditionalFormatting sqref="AR6:AR38">
    <cfRule type="expression" dxfId="706" priority="785">
      <formula>NOT(OR(AR6="X",TRIM(AR6)=""))</formula>
    </cfRule>
  </conditionalFormatting>
  <conditionalFormatting sqref="AR12:AR13">
    <cfRule type="expression" dxfId="705" priority="784">
      <formula>TRIM(AR$12)&amp;TRIM(AR$13)=""</formula>
    </cfRule>
  </conditionalFormatting>
  <conditionalFormatting sqref="AS6:AS8">
    <cfRule type="duplicateValues" dxfId="704" priority="781"/>
  </conditionalFormatting>
  <conditionalFormatting sqref="AS9:AS11">
    <cfRule type="duplicateValues" dxfId="703" priority="780"/>
  </conditionalFormatting>
  <conditionalFormatting sqref="AS14:AS18">
    <cfRule type="duplicateValues" dxfId="702" priority="779"/>
  </conditionalFormatting>
  <conditionalFormatting sqref="AS27:AS29">
    <cfRule type="duplicateValues" dxfId="701" priority="778"/>
  </conditionalFormatting>
  <conditionalFormatting sqref="AS19:AS22">
    <cfRule type="duplicateValues" dxfId="700" priority="777"/>
  </conditionalFormatting>
  <conditionalFormatting sqref="AS25:AS26">
    <cfRule type="duplicateValues" dxfId="699" priority="776"/>
  </conditionalFormatting>
  <conditionalFormatting sqref="AS12:AS13">
    <cfRule type="duplicateValues" dxfId="698" priority="775"/>
  </conditionalFormatting>
  <conditionalFormatting sqref="AS23:AS24">
    <cfRule type="duplicateValues" dxfId="697" priority="774"/>
  </conditionalFormatting>
  <conditionalFormatting sqref="AS30:AS32">
    <cfRule type="duplicateValues" dxfId="696" priority="773"/>
  </conditionalFormatting>
  <conditionalFormatting sqref="AS33:AS34">
    <cfRule type="duplicateValues" dxfId="695" priority="782"/>
  </conditionalFormatting>
  <conditionalFormatting sqref="AS35:AS38">
    <cfRule type="duplicateValues" dxfId="694" priority="783"/>
  </conditionalFormatting>
  <conditionalFormatting sqref="AS6:AS38">
    <cfRule type="expression" dxfId="693" priority="772">
      <formula>NOT(OR(AS6="X",TRIM(AS6)=""))</formula>
    </cfRule>
  </conditionalFormatting>
  <conditionalFormatting sqref="AS12:AS13">
    <cfRule type="expression" dxfId="692" priority="771">
      <formula>TRIM(AS$12)&amp;TRIM(AS$13)=""</formula>
    </cfRule>
  </conditionalFormatting>
  <conditionalFormatting sqref="AT6:AT8">
    <cfRule type="duplicateValues" dxfId="691" priority="768"/>
  </conditionalFormatting>
  <conditionalFormatting sqref="AT9:AT11">
    <cfRule type="duplicateValues" dxfId="690" priority="767"/>
  </conditionalFormatting>
  <conditionalFormatting sqref="AT14:AT18">
    <cfRule type="duplicateValues" dxfId="689" priority="766"/>
  </conditionalFormatting>
  <conditionalFormatting sqref="AT27:AT29">
    <cfRule type="duplicateValues" dxfId="688" priority="765"/>
  </conditionalFormatting>
  <conditionalFormatting sqref="AT19:AT22">
    <cfRule type="duplicateValues" dxfId="687" priority="764"/>
  </conditionalFormatting>
  <conditionalFormatting sqref="AT25:AT26">
    <cfRule type="duplicateValues" dxfId="686" priority="763"/>
  </conditionalFormatting>
  <conditionalFormatting sqref="AT12:AT13">
    <cfRule type="duplicateValues" dxfId="685" priority="762"/>
  </conditionalFormatting>
  <conditionalFormatting sqref="AT23:AT24">
    <cfRule type="duplicateValues" dxfId="684" priority="761"/>
  </conditionalFormatting>
  <conditionalFormatting sqref="AT30:AT32">
    <cfRule type="duplicateValues" dxfId="683" priority="760"/>
  </conditionalFormatting>
  <conditionalFormatting sqref="AT33:AT34">
    <cfRule type="duplicateValues" dxfId="682" priority="769"/>
  </conditionalFormatting>
  <conditionalFormatting sqref="AT35:AT38">
    <cfRule type="duplicateValues" dxfId="681" priority="770"/>
  </conditionalFormatting>
  <conditionalFormatting sqref="AT6:AT38">
    <cfRule type="expression" dxfId="680" priority="759">
      <formula>NOT(OR(AT6="X",TRIM(AT6)=""))</formula>
    </cfRule>
  </conditionalFormatting>
  <conditionalFormatting sqref="AT12:AT13">
    <cfRule type="expression" dxfId="679" priority="758">
      <formula>TRIM(AT$12)&amp;TRIM(AT$13)=""</formula>
    </cfRule>
  </conditionalFormatting>
  <conditionalFormatting sqref="AU6:AU8">
    <cfRule type="duplicateValues" dxfId="678" priority="755"/>
  </conditionalFormatting>
  <conditionalFormatting sqref="AU9:AU11">
    <cfRule type="duplicateValues" dxfId="677" priority="754"/>
  </conditionalFormatting>
  <conditionalFormatting sqref="AU14:AU18">
    <cfRule type="duplicateValues" dxfId="676" priority="753"/>
  </conditionalFormatting>
  <conditionalFormatting sqref="AU27:AU29">
    <cfRule type="duplicateValues" dxfId="675" priority="752"/>
  </conditionalFormatting>
  <conditionalFormatting sqref="AU19:AU22">
    <cfRule type="duplicateValues" dxfId="674" priority="751"/>
  </conditionalFormatting>
  <conditionalFormatting sqref="AU25:AU26">
    <cfRule type="duplicateValues" dxfId="673" priority="750"/>
  </conditionalFormatting>
  <conditionalFormatting sqref="AU12:AU13">
    <cfRule type="duplicateValues" dxfId="672" priority="749"/>
  </conditionalFormatting>
  <conditionalFormatting sqref="AU23:AU24">
    <cfRule type="duplicateValues" dxfId="671" priority="748"/>
  </conditionalFormatting>
  <conditionalFormatting sqref="AU30:AU32">
    <cfRule type="duplicateValues" dxfId="670" priority="747"/>
  </conditionalFormatting>
  <conditionalFormatting sqref="AU33:AU34">
    <cfRule type="duplicateValues" dxfId="669" priority="756"/>
  </conditionalFormatting>
  <conditionalFormatting sqref="AU35:AU38">
    <cfRule type="duplicateValues" dxfId="668" priority="757"/>
  </conditionalFormatting>
  <conditionalFormatting sqref="AU6:AU38">
    <cfRule type="expression" dxfId="667" priority="746">
      <formula>NOT(OR(AU6="X",TRIM(AU6)=""))</formula>
    </cfRule>
  </conditionalFormatting>
  <conditionalFormatting sqref="AU12:AU13">
    <cfRule type="expression" dxfId="666" priority="745">
      <formula>TRIM(AU$12)&amp;TRIM(AU$13)=""</formula>
    </cfRule>
  </conditionalFormatting>
  <conditionalFormatting sqref="AV6:AV8">
    <cfRule type="duplicateValues" dxfId="665" priority="742"/>
  </conditionalFormatting>
  <conditionalFormatting sqref="AV9:AV11">
    <cfRule type="duplicateValues" dxfId="664" priority="741"/>
  </conditionalFormatting>
  <conditionalFormatting sqref="AV14:AV18">
    <cfRule type="duplicateValues" dxfId="663" priority="740"/>
  </conditionalFormatting>
  <conditionalFormatting sqref="AV27:AV29">
    <cfRule type="duplicateValues" dxfId="662" priority="739"/>
  </conditionalFormatting>
  <conditionalFormatting sqref="AV19:AV22">
    <cfRule type="duplicateValues" dxfId="661" priority="738"/>
  </conditionalFormatting>
  <conditionalFormatting sqref="AV25:AV26">
    <cfRule type="duplicateValues" dxfId="660" priority="737"/>
  </conditionalFormatting>
  <conditionalFormatting sqref="AV12:AV13">
    <cfRule type="duplicateValues" dxfId="659" priority="736"/>
  </conditionalFormatting>
  <conditionalFormatting sqref="AV23:AV24">
    <cfRule type="duplicateValues" dxfId="658" priority="735"/>
  </conditionalFormatting>
  <conditionalFormatting sqref="AV30:AV32">
    <cfRule type="duplicateValues" dxfId="657" priority="734"/>
  </conditionalFormatting>
  <conditionalFormatting sqref="AV33:AV34">
    <cfRule type="duplicateValues" dxfId="656" priority="743"/>
  </conditionalFormatting>
  <conditionalFormatting sqref="AV35:AV38">
    <cfRule type="duplicateValues" dxfId="655" priority="744"/>
  </conditionalFormatting>
  <conditionalFormatting sqref="AV6:AV38">
    <cfRule type="expression" dxfId="654" priority="733">
      <formula>NOT(OR(AV6="X",TRIM(AV6)=""))</formula>
    </cfRule>
  </conditionalFormatting>
  <conditionalFormatting sqref="AV12:AV13">
    <cfRule type="expression" dxfId="653" priority="732">
      <formula>TRIM(AV$12)&amp;TRIM(AV$13)=""</formula>
    </cfRule>
  </conditionalFormatting>
  <conditionalFormatting sqref="AW6:AW8">
    <cfRule type="duplicateValues" dxfId="652" priority="729"/>
  </conditionalFormatting>
  <conditionalFormatting sqref="AW9:AW11">
    <cfRule type="duplicateValues" dxfId="651" priority="728"/>
  </conditionalFormatting>
  <conditionalFormatting sqref="AW14:AW18">
    <cfRule type="duplicateValues" dxfId="650" priority="727"/>
  </conditionalFormatting>
  <conditionalFormatting sqref="AW27:AW29">
    <cfRule type="duplicateValues" dxfId="649" priority="726"/>
  </conditionalFormatting>
  <conditionalFormatting sqref="AW19:AW22">
    <cfRule type="duplicateValues" dxfId="648" priority="725"/>
  </conditionalFormatting>
  <conditionalFormatting sqref="AW25:AW26">
    <cfRule type="duplicateValues" dxfId="647" priority="724"/>
  </conditionalFormatting>
  <conditionalFormatting sqref="AW12:AW13">
    <cfRule type="duplicateValues" dxfId="646" priority="723"/>
  </conditionalFormatting>
  <conditionalFormatting sqref="AW23:AW24">
    <cfRule type="duplicateValues" dxfId="645" priority="722"/>
  </conditionalFormatting>
  <conditionalFormatting sqref="AW30:AW32">
    <cfRule type="duplicateValues" dxfId="644" priority="721"/>
  </conditionalFormatting>
  <conditionalFormatting sqref="AW33:AW34">
    <cfRule type="duplicateValues" dxfId="643" priority="730"/>
  </conditionalFormatting>
  <conditionalFormatting sqref="AW35:AW38">
    <cfRule type="duplicateValues" dxfId="642" priority="731"/>
  </conditionalFormatting>
  <conditionalFormatting sqref="AW6:AW38">
    <cfRule type="expression" dxfId="641" priority="720">
      <formula>NOT(OR(AW6="X",TRIM(AW6)=""))</formula>
    </cfRule>
  </conditionalFormatting>
  <conditionalFormatting sqref="AW12:AW13">
    <cfRule type="expression" dxfId="640" priority="719">
      <formula>TRIM(AW$12)&amp;TRIM(AW$13)=""</formula>
    </cfRule>
  </conditionalFormatting>
  <conditionalFormatting sqref="AX6:AX8">
    <cfRule type="duplicateValues" dxfId="639" priority="716"/>
  </conditionalFormatting>
  <conditionalFormatting sqref="AX9:AX11">
    <cfRule type="duplicateValues" dxfId="638" priority="715"/>
  </conditionalFormatting>
  <conditionalFormatting sqref="AX14:AX18">
    <cfRule type="duplicateValues" dxfId="637" priority="714"/>
  </conditionalFormatting>
  <conditionalFormatting sqref="AX27:AX29">
    <cfRule type="duplicateValues" dxfId="636" priority="713"/>
  </conditionalFormatting>
  <conditionalFormatting sqref="AX19:AX22">
    <cfRule type="duplicateValues" dxfId="635" priority="712"/>
  </conditionalFormatting>
  <conditionalFormatting sqref="AX25:AX26">
    <cfRule type="duplicateValues" dxfId="634" priority="711"/>
  </conditionalFormatting>
  <conditionalFormatting sqref="AX12:AX13">
    <cfRule type="duplicateValues" dxfId="633" priority="710"/>
  </conditionalFormatting>
  <conditionalFormatting sqref="AX23:AX24">
    <cfRule type="duplicateValues" dxfId="632" priority="709"/>
  </conditionalFormatting>
  <conditionalFormatting sqref="AX30:AX32">
    <cfRule type="duplicateValues" dxfId="631" priority="708"/>
  </conditionalFormatting>
  <conditionalFormatting sqref="AX33:AX34">
    <cfRule type="duplicateValues" dxfId="630" priority="717"/>
  </conditionalFormatting>
  <conditionalFormatting sqref="AX35:AX38">
    <cfRule type="duplicateValues" dxfId="629" priority="718"/>
  </conditionalFormatting>
  <conditionalFormatting sqref="AX6:AX38">
    <cfRule type="expression" dxfId="628" priority="707">
      <formula>NOT(OR(AX6="X",TRIM(AX6)=""))</formula>
    </cfRule>
  </conditionalFormatting>
  <conditionalFormatting sqref="AX12:AX13">
    <cfRule type="expression" dxfId="627" priority="706">
      <formula>TRIM(AX$12)&amp;TRIM(AX$13)=""</formula>
    </cfRule>
  </conditionalFormatting>
  <conditionalFormatting sqref="AY6:AY8">
    <cfRule type="duplicateValues" dxfId="626" priority="703"/>
  </conditionalFormatting>
  <conditionalFormatting sqref="AY9:AY11">
    <cfRule type="duplicateValues" dxfId="625" priority="702"/>
  </conditionalFormatting>
  <conditionalFormatting sqref="AY14:AY18">
    <cfRule type="duplicateValues" dxfId="624" priority="701"/>
  </conditionalFormatting>
  <conditionalFormatting sqref="AY27:AY29">
    <cfRule type="duplicateValues" dxfId="623" priority="700"/>
  </conditionalFormatting>
  <conditionalFormatting sqref="AY19:AY22">
    <cfRule type="duplicateValues" dxfId="622" priority="699"/>
  </conditionalFormatting>
  <conditionalFormatting sqref="AY25:AY26">
    <cfRule type="duplicateValues" dxfId="621" priority="698"/>
  </conditionalFormatting>
  <conditionalFormatting sqref="AY12:AY13">
    <cfRule type="duplicateValues" dxfId="620" priority="697"/>
  </conditionalFormatting>
  <conditionalFormatting sqref="AY23:AY24">
    <cfRule type="duplicateValues" dxfId="619" priority="696"/>
  </conditionalFormatting>
  <conditionalFormatting sqref="AY30:AY32">
    <cfRule type="duplicateValues" dxfId="618" priority="695"/>
  </conditionalFormatting>
  <conditionalFormatting sqref="AY33:AY34">
    <cfRule type="duplicateValues" dxfId="617" priority="704"/>
  </conditionalFormatting>
  <conditionalFormatting sqref="AY35:AY38">
    <cfRule type="duplicateValues" dxfId="616" priority="705"/>
  </conditionalFormatting>
  <conditionalFormatting sqref="AY6:AY38">
    <cfRule type="expression" dxfId="615" priority="694">
      <formula>NOT(OR(AY6="X",TRIM(AY6)=""))</formula>
    </cfRule>
  </conditionalFormatting>
  <conditionalFormatting sqref="AY12:AY13">
    <cfRule type="expression" dxfId="614" priority="693">
      <formula>TRIM(AY$12)&amp;TRIM(AY$13)=""</formula>
    </cfRule>
  </conditionalFormatting>
  <conditionalFormatting sqref="AZ6:AZ8">
    <cfRule type="duplicateValues" dxfId="613" priority="690"/>
  </conditionalFormatting>
  <conditionalFormatting sqref="AZ9:AZ11">
    <cfRule type="duplicateValues" dxfId="612" priority="689"/>
  </conditionalFormatting>
  <conditionalFormatting sqref="AZ14:AZ18">
    <cfRule type="duplicateValues" dxfId="611" priority="688"/>
  </conditionalFormatting>
  <conditionalFormatting sqref="AZ27:AZ29">
    <cfRule type="duplicateValues" dxfId="610" priority="687"/>
  </conditionalFormatting>
  <conditionalFormatting sqref="AZ19:AZ22">
    <cfRule type="duplicateValues" dxfId="609" priority="686"/>
  </conditionalFormatting>
  <conditionalFormatting sqref="AZ25:AZ26">
    <cfRule type="duplicateValues" dxfId="608" priority="685"/>
  </conditionalFormatting>
  <conditionalFormatting sqref="AZ12:AZ13">
    <cfRule type="duplicateValues" dxfId="607" priority="684"/>
  </conditionalFormatting>
  <conditionalFormatting sqref="AZ23:AZ24">
    <cfRule type="duplicateValues" dxfId="606" priority="683"/>
  </conditionalFormatting>
  <conditionalFormatting sqref="AZ30:AZ32">
    <cfRule type="duplicateValues" dxfId="605" priority="682"/>
  </conditionalFormatting>
  <conditionalFormatting sqref="AZ33:AZ34">
    <cfRule type="duplicateValues" dxfId="604" priority="691"/>
  </conditionalFormatting>
  <conditionalFormatting sqref="AZ35:AZ38">
    <cfRule type="duplicateValues" dxfId="603" priority="692"/>
  </conditionalFormatting>
  <conditionalFormatting sqref="AZ6:AZ38">
    <cfRule type="expression" dxfId="602" priority="681">
      <formula>NOT(OR(AZ6="X",TRIM(AZ6)=""))</formula>
    </cfRule>
  </conditionalFormatting>
  <conditionalFormatting sqref="AZ12:AZ13">
    <cfRule type="expression" dxfId="601" priority="680">
      <formula>TRIM(AZ$12)&amp;TRIM(AZ$13)=""</formula>
    </cfRule>
  </conditionalFormatting>
  <conditionalFormatting sqref="BA6:BA8">
    <cfRule type="duplicateValues" dxfId="600" priority="677"/>
  </conditionalFormatting>
  <conditionalFormatting sqref="BA9:BA11">
    <cfRule type="duplicateValues" dxfId="599" priority="676"/>
  </conditionalFormatting>
  <conditionalFormatting sqref="BA14:BA18">
    <cfRule type="duplicateValues" dxfId="598" priority="675"/>
  </conditionalFormatting>
  <conditionalFormatting sqref="BA27:BA29">
    <cfRule type="duplicateValues" dxfId="597" priority="674"/>
  </conditionalFormatting>
  <conditionalFormatting sqref="BA19:BA22">
    <cfRule type="duplicateValues" dxfId="596" priority="673"/>
  </conditionalFormatting>
  <conditionalFormatting sqref="BA25:BA26">
    <cfRule type="duplicateValues" dxfId="595" priority="672"/>
  </conditionalFormatting>
  <conditionalFormatting sqref="BA12:BA13">
    <cfRule type="duplicateValues" dxfId="594" priority="671"/>
  </conditionalFormatting>
  <conditionalFormatting sqref="BA23:BA24">
    <cfRule type="duplicateValues" dxfId="593" priority="670"/>
  </conditionalFormatting>
  <conditionalFormatting sqref="BA30:BA32">
    <cfRule type="duplicateValues" dxfId="592" priority="669"/>
  </conditionalFormatting>
  <conditionalFormatting sqref="BA33:BA34">
    <cfRule type="duplicateValues" dxfId="591" priority="678"/>
  </conditionalFormatting>
  <conditionalFormatting sqref="BA35:BA38">
    <cfRule type="duplicateValues" dxfId="590" priority="679"/>
  </conditionalFormatting>
  <conditionalFormatting sqref="BA6:BA38">
    <cfRule type="expression" dxfId="589" priority="668">
      <formula>NOT(OR(BA6="X",TRIM(BA6)=""))</formula>
    </cfRule>
  </conditionalFormatting>
  <conditionalFormatting sqref="BA12:BA13">
    <cfRule type="expression" dxfId="588" priority="667">
      <formula>TRIM(BA$12)&amp;TRIM(BA$13)=""</formula>
    </cfRule>
  </conditionalFormatting>
  <conditionalFormatting sqref="BB6:BB8">
    <cfRule type="duplicateValues" dxfId="587" priority="664"/>
  </conditionalFormatting>
  <conditionalFormatting sqref="BB9:BB11">
    <cfRule type="duplicateValues" dxfId="586" priority="663"/>
  </conditionalFormatting>
  <conditionalFormatting sqref="BB14:BB18">
    <cfRule type="duplicateValues" dxfId="585" priority="662"/>
  </conditionalFormatting>
  <conditionalFormatting sqref="BB27:BB29">
    <cfRule type="duplicateValues" dxfId="584" priority="661"/>
  </conditionalFormatting>
  <conditionalFormatting sqref="BB19:BB22">
    <cfRule type="duplicateValues" dxfId="583" priority="660"/>
  </conditionalFormatting>
  <conditionalFormatting sqref="BB25:BB26">
    <cfRule type="duplicateValues" dxfId="582" priority="659"/>
  </conditionalFormatting>
  <conditionalFormatting sqref="BB12:BB13">
    <cfRule type="duplicateValues" dxfId="581" priority="658"/>
  </conditionalFormatting>
  <conditionalFormatting sqref="BB23:BB24">
    <cfRule type="duplicateValues" dxfId="580" priority="657"/>
  </conditionalFormatting>
  <conditionalFormatting sqref="BB30:BB32">
    <cfRule type="duplicateValues" dxfId="579" priority="656"/>
  </conditionalFormatting>
  <conditionalFormatting sqref="BB33:BB34">
    <cfRule type="duplicateValues" dxfId="578" priority="665"/>
  </conditionalFormatting>
  <conditionalFormatting sqref="BB35:BB38">
    <cfRule type="duplicateValues" dxfId="577" priority="666"/>
  </conditionalFormatting>
  <conditionalFormatting sqref="BB6:BB38">
    <cfRule type="expression" dxfId="576" priority="655">
      <formula>NOT(OR(BB6="X",TRIM(BB6)=""))</formula>
    </cfRule>
  </conditionalFormatting>
  <conditionalFormatting sqref="BB12:BB13">
    <cfRule type="expression" dxfId="575" priority="654">
      <formula>TRIM(BB$12)&amp;TRIM(BB$13)=""</formula>
    </cfRule>
  </conditionalFormatting>
  <conditionalFormatting sqref="BC6:BC8">
    <cfRule type="duplicateValues" dxfId="574" priority="651"/>
  </conditionalFormatting>
  <conditionalFormatting sqref="BC9:BC11">
    <cfRule type="duplicateValues" dxfId="573" priority="650"/>
  </conditionalFormatting>
  <conditionalFormatting sqref="BC14:BC18">
    <cfRule type="duplicateValues" dxfId="572" priority="649"/>
  </conditionalFormatting>
  <conditionalFormatting sqref="BC27:BC29">
    <cfRule type="duplicateValues" dxfId="571" priority="648"/>
  </conditionalFormatting>
  <conditionalFormatting sqref="BC19:BC22">
    <cfRule type="duplicateValues" dxfId="570" priority="647"/>
  </conditionalFormatting>
  <conditionalFormatting sqref="BC25:BC26">
    <cfRule type="duplicateValues" dxfId="569" priority="646"/>
  </conditionalFormatting>
  <conditionalFormatting sqref="BC12:BC13">
    <cfRule type="duplicateValues" dxfId="568" priority="645"/>
  </conditionalFormatting>
  <conditionalFormatting sqref="BC23:BC24">
    <cfRule type="duplicateValues" dxfId="567" priority="644"/>
  </conditionalFormatting>
  <conditionalFormatting sqref="BC30:BC32">
    <cfRule type="duplicateValues" dxfId="566" priority="643"/>
  </conditionalFormatting>
  <conditionalFormatting sqref="BC33:BC34">
    <cfRule type="duplicateValues" dxfId="565" priority="652"/>
  </conditionalFormatting>
  <conditionalFormatting sqref="BC35:BC38">
    <cfRule type="duplicateValues" dxfId="564" priority="653"/>
  </conditionalFormatting>
  <conditionalFormatting sqref="BC6:BC38">
    <cfRule type="expression" dxfId="563" priority="642">
      <formula>NOT(OR(BC6="X",TRIM(BC6)=""))</formula>
    </cfRule>
  </conditionalFormatting>
  <conditionalFormatting sqref="BC12:BC13">
    <cfRule type="expression" dxfId="562" priority="641">
      <formula>TRIM(BC$12)&amp;TRIM(BC$13)=""</formula>
    </cfRule>
  </conditionalFormatting>
  <conditionalFormatting sqref="BD6:BD8">
    <cfRule type="duplicateValues" dxfId="561" priority="638"/>
  </conditionalFormatting>
  <conditionalFormatting sqref="BD9:BD11">
    <cfRule type="duplicateValues" dxfId="560" priority="637"/>
  </conditionalFormatting>
  <conditionalFormatting sqref="BD14:BD18">
    <cfRule type="duplicateValues" dxfId="559" priority="636"/>
  </conditionalFormatting>
  <conditionalFormatting sqref="BD27:BD29">
    <cfRule type="duplicateValues" dxfId="558" priority="635"/>
  </conditionalFormatting>
  <conditionalFormatting sqref="BD19:BD22">
    <cfRule type="duplicateValues" dxfId="557" priority="634"/>
  </conditionalFormatting>
  <conditionalFormatting sqref="BD25:BD26">
    <cfRule type="duplicateValues" dxfId="556" priority="633"/>
  </conditionalFormatting>
  <conditionalFormatting sqref="BD12:BD13">
    <cfRule type="duplicateValues" dxfId="555" priority="632"/>
  </conditionalFormatting>
  <conditionalFormatting sqref="BD23:BD24">
    <cfRule type="duplicateValues" dxfId="554" priority="631"/>
  </conditionalFormatting>
  <conditionalFormatting sqref="BD30:BD32">
    <cfRule type="duplicateValues" dxfId="553" priority="630"/>
  </conditionalFormatting>
  <conditionalFormatting sqref="BD33:BD34">
    <cfRule type="duplicateValues" dxfId="552" priority="639"/>
  </conditionalFormatting>
  <conditionalFormatting sqref="BD35:BD38">
    <cfRule type="duplicateValues" dxfId="551" priority="640"/>
  </conditionalFormatting>
  <conditionalFormatting sqref="BD6:BD38">
    <cfRule type="expression" dxfId="550" priority="629">
      <formula>NOT(OR(BD6="X",TRIM(BD6)=""))</formula>
    </cfRule>
  </conditionalFormatting>
  <conditionalFormatting sqref="BD12:BD13">
    <cfRule type="expression" dxfId="549" priority="628">
      <formula>TRIM(BD$12)&amp;TRIM(BD$13)=""</formula>
    </cfRule>
  </conditionalFormatting>
  <conditionalFormatting sqref="BE6:BE8">
    <cfRule type="duplicateValues" dxfId="548" priority="625"/>
  </conditionalFormatting>
  <conditionalFormatting sqref="BE9:BE11">
    <cfRule type="duplicateValues" dxfId="547" priority="624"/>
  </conditionalFormatting>
  <conditionalFormatting sqref="BE14:BE18">
    <cfRule type="duplicateValues" dxfId="546" priority="623"/>
  </conditionalFormatting>
  <conditionalFormatting sqref="BE27:BE29">
    <cfRule type="duplicateValues" dxfId="545" priority="622"/>
  </conditionalFormatting>
  <conditionalFormatting sqref="BE19:BE22">
    <cfRule type="duplicateValues" dxfId="544" priority="621"/>
  </conditionalFormatting>
  <conditionalFormatting sqref="BE25:BE26">
    <cfRule type="duplicateValues" dxfId="543" priority="620"/>
  </conditionalFormatting>
  <conditionalFormatting sqref="BE12:BE13">
    <cfRule type="duplicateValues" dxfId="542" priority="619"/>
  </conditionalFormatting>
  <conditionalFormatting sqref="BE23:BE24">
    <cfRule type="duplicateValues" dxfId="541" priority="618"/>
  </conditionalFormatting>
  <conditionalFormatting sqref="BE30:BE32">
    <cfRule type="duplicateValues" dxfId="540" priority="617"/>
  </conditionalFormatting>
  <conditionalFormatting sqref="BE33:BE34">
    <cfRule type="duplicateValues" dxfId="539" priority="626"/>
  </conditionalFormatting>
  <conditionalFormatting sqref="BE35:BE38">
    <cfRule type="duplicateValues" dxfId="538" priority="627"/>
  </conditionalFormatting>
  <conditionalFormatting sqref="BE6:BE38">
    <cfRule type="expression" dxfId="537" priority="616">
      <formula>NOT(OR(BE6="X",TRIM(BE6)=""))</formula>
    </cfRule>
  </conditionalFormatting>
  <conditionalFormatting sqref="BE12:BE13">
    <cfRule type="expression" dxfId="536" priority="615">
      <formula>TRIM(BE$12)&amp;TRIM(BE$13)=""</formula>
    </cfRule>
  </conditionalFormatting>
  <conditionalFormatting sqref="BF6:BF8">
    <cfRule type="duplicateValues" dxfId="535" priority="612"/>
  </conditionalFormatting>
  <conditionalFormatting sqref="BF9:BF11">
    <cfRule type="duplicateValues" dxfId="534" priority="611"/>
  </conditionalFormatting>
  <conditionalFormatting sqref="BF14:BF18">
    <cfRule type="duplicateValues" dxfId="533" priority="610"/>
  </conditionalFormatting>
  <conditionalFormatting sqref="BF27:BF29">
    <cfRule type="duplicateValues" dxfId="532" priority="609"/>
  </conditionalFormatting>
  <conditionalFormatting sqref="BF19:BF22">
    <cfRule type="duplicateValues" dxfId="531" priority="608"/>
  </conditionalFormatting>
  <conditionalFormatting sqref="BF25:BF26">
    <cfRule type="duplicateValues" dxfId="530" priority="607"/>
  </conditionalFormatting>
  <conditionalFormatting sqref="BF12:BF13">
    <cfRule type="duplicateValues" dxfId="529" priority="606"/>
  </conditionalFormatting>
  <conditionalFormatting sqref="BF23:BF24">
    <cfRule type="duplicateValues" dxfId="528" priority="605"/>
  </conditionalFormatting>
  <conditionalFormatting sqref="BF30:BF32">
    <cfRule type="duplicateValues" dxfId="527" priority="604"/>
  </conditionalFormatting>
  <conditionalFormatting sqref="BF33:BF34">
    <cfRule type="duplicateValues" dxfId="526" priority="613"/>
  </conditionalFormatting>
  <conditionalFormatting sqref="BF35:BF38">
    <cfRule type="duplicateValues" dxfId="525" priority="614"/>
  </conditionalFormatting>
  <conditionalFormatting sqref="BF6:BF38">
    <cfRule type="expression" dxfId="524" priority="603">
      <formula>NOT(OR(BF6="X",TRIM(BF6)=""))</formula>
    </cfRule>
  </conditionalFormatting>
  <conditionalFormatting sqref="BF12:BF13">
    <cfRule type="expression" dxfId="523" priority="602">
      <formula>TRIM(BF$12)&amp;TRIM(BF$13)=""</formula>
    </cfRule>
  </conditionalFormatting>
  <conditionalFormatting sqref="BG6:BG8">
    <cfRule type="duplicateValues" dxfId="522" priority="599"/>
  </conditionalFormatting>
  <conditionalFormatting sqref="BG9:BG11">
    <cfRule type="duplicateValues" dxfId="521" priority="598"/>
  </conditionalFormatting>
  <conditionalFormatting sqref="BG14:BG18">
    <cfRule type="duplicateValues" dxfId="520" priority="597"/>
  </conditionalFormatting>
  <conditionalFormatting sqref="BG27:BG29">
    <cfRule type="duplicateValues" dxfId="519" priority="596"/>
  </conditionalFormatting>
  <conditionalFormatting sqref="BG19:BG22">
    <cfRule type="duplicateValues" dxfId="518" priority="595"/>
  </conditionalFormatting>
  <conditionalFormatting sqref="BG25:BG26">
    <cfRule type="duplicateValues" dxfId="517" priority="594"/>
  </conditionalFormatting>
  <conditionalFormatting sqref="BG12:BG13">
    <cfRule type="duplicateValues" dxfId="516" priority="593"/>
  </conditionalFormatting>
  <conditionalFormatting sqref="BG23:BG24">
    <cfRule type="duplicateValues" dxfId="515" priority="592"/>
  </conditionalFormatting>
  <conditionalFormatting sqref="BG30:BG32">
    <cfRule type="duplicateValues" dxfId="514" priority="591"/>
  </conditionalFormatting>
  <conditionalFormatting sqref="BG33:BG34">
    <cfRule type="duplicateValues" dxfId="513" priority="600"/>
  </conditionalFormatting>
  <conditionalFormatting sqref="BG35:BG38">
    <cfRule type="duplicateValues" dxfId="512" priority="601"/>
  </conditionalFormatting>
  <conditionalFormatting sqref="BG6:BG38">
    <cfRule type="expression" dxfId="511" priority="590">
      <formula>NOT(OR(BG6="X",TRIM(BG6)=""))</formula>
    </cfRule>
  </conditionalFormatting>
  <conditionalFormatting sqref="BG12:BG13">
    <cfRule type="expression" dxfId="510" priority="589">
      <formula>TRIM(BG$12)&amp;TRIM(BG$13)=""</formula>
    </cfRule>
  </conditionalFormatting>
  <conditionalFormatting sqref="BH6:BH8">
    <cfRule type="duplicateValues" dxfId="509" priority="586"/>
  </conditionalFormatting>
  <conditionalFormatting sqref="BH9:BH11">
    <cfRule type="duplicateValues" dxfId="508" priority="585"/>
  </conditionalFormatting>
  <conditionalFormatting sqref="BH14:BH18">
    <cfRule type="duplicateValues" dxfId="507" priority="584"/>
  </conditionalFormatting>
  <conditionalFormatting sqref="BH27:BH29">
    <cfRule type="duplicateValues" dxfId="506" priority="583"/>
  </conditionalFormatting>
  <conditionalFormatting sqref="BH19:BH22">
    <cfRule type="duplicateValues" dxfId="505" priority="582"/>
  </conditionalFormatting>
  <conditionalFormatting sqref="BH25:BH26">
    <cfRule type="duplicateValues" dxfId="504" priority="581"/>
  </conditionalFormatting>
  <conditionalFormatting sqref="BH12:BH13">
    <cfRule type="duplicateValues" dxfId="503" priority="580"/>
  </conditionalFormatting>
  <conditionalFormatting sqref="BH23:BH24">
    <cfRule type="duplicateValues" dxfId="502" priority="579"/>
  </conditionalFormatting>
  <conditionalFormatting sqref="BH30:BH32">
    <cfRule type="duplicateValues" dxfId="501" priority="578"/>
  </conditionalFormatting>
  <conditionalFormatting sqref="BH33:BH34">
    <cfRule type="duplicateValues" dxfId="500" priority="587"/>
  </conditionalFormatting>
  <conditionalFormatting sqref="BH35:BH38">
    <cfRule type="duplicateValues" dxfId="499" priority="588"/>
  </conditionalFormatting>
  <conditionalFormatting sqref="BH6:BH38">
    <cfRule type="expression" dxfId="498" priority="577">
      <formula>NOT(OR(BH6="X",TRIM(BH6)=""))</formula>
    </cfRule>
  </conditionalFormatting>
  <conditionalFormatting sqref="BH12:BH13">
    <cfRule type="expression" dxfId="497" priority="576">
      <formula>TRIM(BH$12)&amp;TRIM(BH$13)=""</formula>
    </cfRule>
  </conditionalFormatting>
  <conditionalFormatting sqref="BI6:BI8">
    <cfRule type="duplicateValues" dxfId="496" priority="573"/>
  </conditionalFormatting>
  <conditionalFormatting sqref="BI9:BI11">
    <cfRule type="duplicateValues" dxfId="495" priority="572"/>
  </conditionalFormatting>
  <conditionalFormatting sqref="BI14:BI18">
    <cfRule type="duplicateValues" dxfId="494" priority="571"/>
  </conditionalFormatting>
  <conditionalFormatting sqref="BI27:BI29">
    <cfRule type="duplicateValues" dxfId="493" priority="570"/>
  </conditionalFormatting>
  <conditionalFormatting sqref="BI19:BI22">
    <cfRule type="duplicateValues" dxfId="492" priority="569"/>
  </conditionalFormatting>
  <conditionalFormatting sqref="BI25:BI26">
    <cfRule type="duplicateValues" dxfId="491" priority="568"/>
  </conditionalFormatting>
  <conditionalFormatting sqref="BI12:BI13">
    <cfRule type="duplicateValues" dxfId="490" priority="567"/>
  </conditionalFormatting>
  <conditionalFormatting sqref="BI23:BI24">
    <cfRule type="duplicateValues" dxfId="489" priority="566"/>
  </conditionalFormatting>
  <conditionalFormatting sqref="BI30:BI32">
    <cfRule type="duplicateValues" dxfId="488" priority="565"/>
  </conditionalFormatting>
  <conditionalFormatting sqref="BI33:BI34">
    <cfRule type="duplicateValues" dxfId="487" priority="574"/>
  </conditionalFormatting>
  <conditionalFormatting sqref="BI35:BI38">
    <cfRule type="duplicateValues" dxfId="486" priority="575"/>
  </conditionalFormatting>
  <conditionalFormatting sqref="BI6:BI38">
    <cfRule type="expression" dxfId="485" priority="564">
      <formula>NOT(OR(BI6="X",TRIM(BI6)=""))</formula>
    </cfRule>
  </conditionalFormatting>
  <conditionalFormatting sqref="BI12:BI13">
    <cfRule type="expression" dxfId="484" priority="563">
      <formula>TRIM(BI$12)&amp;TRIM(BI$13)=""</formula>
    </cfRule>
  </conditionalFormatting>
  <conditionalFormatting sqref="BJ6:BJ8">
    <cfRule type="duplicateValues" dxfId="483" priority="560"/>
  </conditionalFormatting>
  <conditionalFormatting sqref="BJ9:BJ11">
    <cfRule type="duplicateValues" dxfId="482" priority="559"/>
  </conditionalFormatting>
  <conditionalFormatting sqref="BJ14:BJ18">
    <cfRule type="duplicateValues" dxfId="481" priority="558"/>
  </conditionalFormatting>
  <conditionalFormatting sqref="BJ27:BJ29">
    <cfRule type="duplicateValues" dxfId="480" priority="557"/>
  </conditionalFormatting>
  <conditionalFormatting sqref="BJ19:BJ22">
    <cfRule type="duplicateValues" dxfId="479" priority="556"/>
  </conditionalFormatting>
  <conditionalFormatting sqref="BJ25:BJ26">
    <cfRule type="duplicateValues" dxfId="478" priority="555"/>
  </conditionalFormatting>
  <conditionalFormatting sqref="BJ12:BJ13">
    <cfRule type="duplicateValues" dxfId="477" priority="554"/>
  </conditionalFormatting>
  <conditionalFormatting sqref="BJ23:BJ24">
    <cfRule type="duplicateValues" dxfId="476" priority="553"/>
  </conditionalFormatting>
  <conditionalFormatting sqref="BJ30:BJ32">
    <cfRule type="duplicateValues" dxfId="475" priority="552"/>
  </conditionalFormatting>
  <conditionalFormatting sqref="BJ33:BJ34">
    <cfRule type="duplicateValues" dxfId="474" priority="561"/>
  </conditionalFormatting>
  <conditionalFormatting sqref="BJ35:BJ38">
    <cfRule type="duplicateValues" dxfId="473" priority="562"/>
  </conditionalFormatting>
  <conditionalFormatting sqref="BJ6:BJ38">
    <cfRule type="expression" dxfId="472" priority="551">
      <formula>NOT(OR(BJ6="X",TRIM(BJ6)=""))</formula>
    </cfRule>
  </conditionalFormatting>
  <conditionalFormatting sqref="BJ12:BJ13">
    <cfRule type="expression" dxfId="471" priority="550">
      <formula>TRIM(BJ$12)&amp;TRIM(BJ$13)=""</formula>
    </cfRule>
  </conditionalFormatting>
  <conditionalFormatting sqref="BK6:BK8">
    <cfRule type="duplicateValues" dxfId="470" priority="547"/>
  </conditionalFormatting>
  <conditionalFormatting sqref="BK9:BK11">
    <cfRule type="duplicateValues" dxfId="469" priority="546"/>
  </conditionalFormatting>
  <conditionalFormatting sqref="BK14:BK18">
    <cfRule type="duplicateValues" dxfId="468" priority="545"/>
  </conditionalFormatting>
  <conditionalFormatting sqref="BK27:BK29">
    <cfRule type="duplicateValues" dxfId="467" priority="544"/>
  </conditionalFormatting>
  <conditionalFormatting sqref="BK19:BK22">
    <cfRule type="duplicateValues" dxfId="466" priority="543"/>
  </conditionalFormatting>
  <conditionalFormatting sqref="BK25:BK26">
    <cfRule type="duplicateValues" dxfId="465" priority="542"/>
  </conditionalFormatting>
  <conditionalFormatting sqref="BK12:BK13">
    <cfRule type="duplicateValues" dxfId="464" priority="541"/>
  </conditionalFormatting>
  <conditionalFormatting sqref="BK23:BK24">
    <cfRule type="duplicateValues" dxfId="463" priority="540"/>
  </conditionalFormatting>
  <conditionalFormatting sqref="BK30:BK32">
    <cfRule type="duplicateValues" dxfId="462" priority="539"/>
  </conditionalFormatting>
  <conditionalFormatting sqref="BK33:BK34">
    <cfRule type="duplicateValues" dxfId="461" priority="548"/>
  </conditionalFormatting>
  <conditionalFormatting sqref="BK35:BK38">
    <cfRule type="duplicateValues" dxfId="460" priority="549"/>
  </conditionalFormatting>
  <conditionalFormatting sqref="BK6:BK38">
    <cfRule type="expression" dxfId="459" priority="538">
      <formula>NOT(OR(BK6="X",TRIM(BK6)=""))</formula>
    </cfRule>
  </conditionalFormatting>
  <conditionalFormatting sqref="BK12:BK13">
    <cfRule type="expression" dxfId="458" priority="537">
      <formula>TRIM(BK$12)&amp;TRIM(BK$13)=""</formula>
    </cfRule>
  </conditionalFormatting>
  <conditionalFormatting sqref="BL6:BL8">
    <cfRule type="duplicateValues" dxfId="457" priority="534"/>
  </conditionalFormatting>
  <conditionalFormatting sqref="BL9:BL11">
    <cfRule type="duplicateValues" dxfId="456" priority="533"/>
  </conditionalFormatting>
  <conditionalFormatting sqref="BL14:BL18">
    <cfRule type="duplicateValues" dxfId="455" priority="532"/>
  </conditionalFormatting>
  <conditionalFormatting sqref="BL27:BL29">
    <cfRule type="duplicateValues" dxfId="454" priority="531"/>
  </conditionalFormatting>
  <conditionalFormatting sqref="BL19:BL22">
    <cfRule type="duplicateValues" dxfId="453" priority="530"/>
  </conditionalFormatting>
  <conditionalFormatting sqref="BL25:BL26">
    <cfRule type="duplicateValues" dxfId="452" priority="529"/>
  </conditionalFormatting>
  <conditionalFormatting sqref="BL12:BL13">
    <cfRule type="duplicateValues" dxfId="451" priority="528"/>
  </conditionalFormatting>
  <conditionalFormatting sqref="BL23:BL24">
    <cfRule type="duplicateValues" dxfId="450" priority="527"/>
  </conditionalFormatting>
  <conditionalFormatting sqref="BL30:BL32">
    <cfRule type="duplicateValues" dxfId="449" priority="526"/>
  </conditionalFormatting>
  <conditionalFormatting sqref="BL33:BL34">
    <cfRule type="duplicateValues" dxfId="448" priority="535"/>
  </conditionalFormatting>
  <conditionalFormatting sqref="BL35:BL38">
    <cfRule type="duplicateValues" dxfId="447" priority="536"/>
  </conditionalFormatting>
  <conditionalFormatting sqref="BL6:BL38">
    <cfRule type="expression" dxfId="446" priority="525">
      <formula>NOT(OR(BL6="X",TRIM(BL6)=""))</formula>
    </cfRule>
  </conditionalFormatting>
  <conditionalFormatting sqref="BL12:BL13">
    <cfRule type="expression" dxfId="445" priority="524">
      <formula>TRIM(BL$12)&amp;TRIM(BL$13)=""</formula>
    </cfRule>
  </conditionalFormatting>
  <conditionalFormatting sqref="BM6:BM8">
    <cfRule type="duplicateValues" dxfId="444" priority="521"/>
  </conditionalFormatting>
  <conditionalFormatting sqref="BM9:BM11">
    <cfRule type="duplicateValues" dxfId="443" priority="520"/>
  </conditionalFormatting>
  <conditionalFormatting sqref="BM14:BM18">
    <cfRule type="duplicateValues" dxfId="442" priority="519"/>
  </conditionalFormatting>
  <conditionalFormatting sqref="BM27:BM29">
    <cfRule type="duplicateValues" dxfId="441" priority="518"/>
  </conditionalFormatting>
  <conditionalFormatting sqref="BM19:BM22">
    <cfRule type="duplicateValues" dxfId="440" priority="517"/>
  </conditionalFormatting>
  <conditionalFormatting sqref="BM25:BM26">
    <cfRule type="duplicateValues" dxfId="439" priority="516"/>
  </conditionalFormatting>
  <conditionalFormatting sqref="BM12:BM13">
    <cfRule type="duplicateValues" dxfId="438" priority="515"/>
  </conditionalFormatting>
  <conditionalFormatting sqref="BM23:BM24">
    <cfRule type="duplicateValues" dxfId="437" priority="514"/>
  </conditionalFormatting>
  <conditionalFormatting sqref="BM30:BM32">
    <cfRule type="duplicateValues" dxfId="436" priority="513"/>
  </conditionalFormatting>
  <conditionalFormatting sqref="BM33:BM34">
    <cfRule type="duplicateValues" dxfId="435" priority="522"/>
  </conditionalFormatting>
  <conditionalFormatting sqref="BM35:BM38">
    <cfRule type="duplicateValues" dxfId="434" priority="523"/>
  </conditionalFormatting>
  <conditionalFormatting sqref="BM6:BM38">
    <cfRule type="expression" dxfId="433" priority="512">
      <formula>NOT(OR(BM6="X",TRIM(BM6)=""))</formula>
    </cfRule>
  </conditionalFormatting>
  <conditionalFormatting sqref="BM12:BM13">
    <cfRule type="expression" dxfId="432" priority="511">
      <formula>TRIM(BM$12)&amp;TRIM(BM$13)=""</formula>
    </cfRule>
  </conditionalFormatting>
  <conditionalFormatting sqref="BN6:BN8">
    <cfRule type="duplicateValues" dxfId="431" priority="508"/>
  </conditionalFormatting>
  <conditionalFormatting sqref="BN9:BN11">
    <cfRule type="duplicateValues" dxfId="430" priority="507"/>
  </conditionalFormatting>
  <conditionalFormatting sqref="BN14:BN18">
    <cfRule type="duplicateValues" dxfId="429" priority="506"/>
  </conditionalFormatting>
  <conditionalFormatting sqref="BN27:BN29">
    <cfRule type="duplicateValues" dxfId="428" priority="505"/>
  </conditionalFormatting>
  <conditionalFormatting sqref="BN19:BN22">
    <cfRule type="duplicateValues" dxfId="427" priority="504"/>
  </conditionalFormatting>
  <conditionalFormatting sqref="BN25:BN26">
    <cfRule type="duplicateValues" dxfId="426" priority="503"/>
  </conditionalFormatting>
  <conditionalFormatting sqref="BN12:BN13">
    <cfRule type="duplicateValues" dxfId="425" priority="502"/>
  </conditionalFormatting>
  <conditionalFormatting sqref="BN23:BN24">
    <cfRule type="duplicateValues" dxfId="424" priority="501"/>
  </conditionalFormatting>
  <conditionalFormatting sqref="BN30:BN32">
    <cfRule type="duplicateValues" dxfId="423" priority="500"/>
  </conditionalFormatting>
  <conditionalFormatting sqref="BN33:BN34">
    <cfRule type="duplicateValues" dxfId="422" priority="509"/>
  </conditionalFormatting>
  <conditionalFormatting sqref="BN35:BN38">
    <cfRule type="duplicateValues" dxfId="421" priority="510"/>
  </conditionalFormatting>
  <conditionalFormatting sqref="BN6:BN38">
    <cfRule type="expression" dxfId="420" priority="499">
      <formula>NOT(OR(BN6="X",TRIM(BN6)=""))</formula>
    </cfRule>
  </conditionalFormatting>
  <conditionalFormatting sqref="BN12:BN13">
    <cfRule type="expression" dxfId="419" priority="498">
      <formula>TRIM(BN$12)&amp;TRIM(BN$13)=""</formula>
    </cfRule>
  </conditionalFormatting>
  <conditionalFormatting sqref="BO6:BO8">
    <cfRule type="duplicateValues" dxfId="418" priority="495"/>
  </conditionalFormatting>
  <conditionalFormatting sqref="BO9:BO11">
    <cfRule type="duplicateValues" dxfId="417" priority="494"/>
  </conditionalFormatting>
  <conditionalFormatting sqref="BO14:BO18">
    <cfRule type="duplicateValues" dxfId="416" priority="493"/>
  </conditionalFormatting>
  <conditionalFormatting sqref="BO27:BO29">
    <cfRule type="duplicateValues" dxfId="415" priority="492"/>
  </conditionalFormatting>
  <conditionalFormatting sqref="BO19:BO22">
    <cfRule type="duplicateValues" dxfId="414" priority="491"/>
  </conditionalFormatting>
  <conditionalFormatting sqref="BO25:BO26">
    <cfRule type="duplicateValues" dxfId="413" priority="490"/>
  </conditionalFormatting>
  <conditionalFormatting sqref="BO12:BO13">
    <cfRule type="duplicateValues" dxfId="412" priority="489"/>
  </conditionalFormatting>
  <conditionalFormatting sqref="BO23:BO24">
    <cfRule type="duplicateValues" dxfId="411" priority="488"/>
  </conditionalFormatting>
  <conditionalFormatting sqref="BO30:BO32">
    <cfRule type="duplicateValues" dxfId="410" priority="487"/>
  </conditionalFormatting>
  <conditionalFormatting sqref="BO33:BO34">
    <cfRule type="duplicateValues" dxfId="409" priority="496"/>
  </conditionalFormatting>
  <conditionalFormatting sqref="BO35:BO38">
    <cfRule type="duplicateValues" dxfId="408" priority="497"/>
  </conditionalFormatting>
  <conditionalFormatting sqref="BO6:BO38">
    <cfRule type="expression" dxfId="407" priority="486">
      <formula>NOT(OR(BO6="X",TRIM(BO6)=""))</formula>
    </cfRule>
  </conditionalFormatting>
  <conditionalFormatting sqref="BO12:BO13">
    <cfRule type="expression" dxfId="406" priority="485">
      <formula>TRIM(BO$12)&amp;TRIM(BO$13)=""</formula>
    </cfRule>
  </conditionalFormatting>
  <conditionalFormatting sqref="BP6:BP8">
    <cfRule type="duplicateValues" dxfId="405" priority="482"/>
  </conditionalFormatting>
  <conditionalFormatting sqref="BP9:BP11">
    <cfRule type="duplicateValues" dxfId="404" priority="481"/>
  </conditionalFormatting>
  <conditionalFormatting sqref="BP14:BP18">
    <cfRule type="duplicateValues" dxfId="403" priority="480"/>
  </conditionalFormatting>
  <conditionalFormatting sqref="BP27:BP29">
    <cfRule type="duplicateValues" dxfId="402" priority="479"/>
  </conditionalFormatting>
  <conditionalFormatting sqref="BP19:BP22">
    <cfRule type="duplicateValues" dxfId="401" priority="478"/>
  </conditionalFormatting>
  <conditionalFormatting sqref="BP25:BP26">
    <cfRule type="duplicateValues" dxfId="400" priority="477"/>
  </conditionalFormatting>
  <conditionalFormatting sqref="BP12:BP13">
    <cfRule type="duplicateValues" dxfId="399" priority="476"/>
  </conditionalFormatting>
  <conditionalFormatting sqref="BP23:BP24">
    <cfRule type="duplicateValues" dxfId="398" priority="475"/>
  </conditionalFormatting>
  <conditionalFormatting sqref="BP30:BP32">
    <cfRule type="duplicateValues" dxfId="397" priority="474"/>
  </conditionalFormatting>
  <conditionalFormatting sqref="BP33:BP34">
    <cfRule type="duplicateValues" dxfId="396" priority="483"/>
  </conditionalFormatting>
  <conditionalFormatting sqref="BP35:BP38">
    <cfRule type="duplicateValues" dxfId="395" priority="484"/>
  </conditionalFormatting>
  <conditionalFormatting sqref="BP6:BP38">
    <cfRule type="expression" dxfId="394" priority="473">
      <formula>NOT(OR(BP6="X",TRIM(BP6)=""))</formula>
    </cfRule>
  </conditionalFormatting>
  <conditionalFormatting sqref="BP12:BP13">
    <cfRule type="expression" dxfId="393" priority="472">
      <formula>TRIM(BP$12)&amp;TRIM(BP$13)=""</formula>
    </cfRule>
  </conditionalFormatting>
  <conditionalFormatting sqref="BQ6:BQ8">
    <cfRule type="duplicateValues" dxfId="392" priority="469"/>
  </conditionalFormatting>
  <conditionalFormatting sqref="BQ9:BQ11">
    <cfRule type="duplicateValues" dxfId="391" priority="468"/>
  </conditionalFormatting>
  <conditionalFormatting sqref="BQ14:BQ18">
    <cfRule type="duplicateValues" dxfId="390" priority="467"/>
  </conditionalFormatting>
  <conditionalFormatting sqref="BQ27:BQ29">
    <cfRule type="duplicateValues" dxfId="389" priority="466"/>
  </conditionalFormatting>
  <conditionalFormatting sqref="BQ19:BQ22">
    <cfRule type="duplicateValues" dxfId="388" priority="465"/>
  </conditionalFormatting>
  <conditionalFormatting sqref="BQ25:BQ26">
    <cfRule type="duplicateValues" dxfId="387" priority="464"/>
  </conditionalFormatting>
  <conditionalFormatting sqref="BQ12:BQ13">
    <cfRule type="duplicateValues" dxfId="386" priority="463"/>
  </conditionalFormatting>
  <conditionalFormatting sqref="BQ23:BQ24">
    <cfRule type="duplicateValues" dxfId="385" priority="462"/>
  </conditionalFormatting>
  <conditionalFormatting sqref="BQ30:BQ32">
    <cfRule type="duplicateValues" dxfId="384" priority="461"/>
  </conditionalFormatting>
  <conditionalFormatting sqref="BQ33:BQ34">
    <cfRule type="duplicateValues" dxfId="383" priority="470"/>
  </conditionalFormatting>
  <conditionalFormatting sqref="BQ35:BQ38">
    <cfRule type="duplicateValues" dxfId="382" priority="471"/>
  </conditionalFormatting>
  <conditionalFormatting sqref="BQ6:BQ38">
    <cfRule type="expression" dxfId="381" priority="460">
      <formula>NOT(OR(BQ6="X",TRIM(BQ6)=""))</formula>
    </cfRule>
  </conditionalFormatting>
  <conditionalFormatting sqref="BQ12:BQ13">
    <cfRule type="expression" dxfId="380" priority="459">
      <formula>TRIM(BQ$12)&amp;TRIM(BQ$13)=""</formula>
    </cfRule>
  </conditionalFormatting>
  <conditionalFormatting sqref="BR6:BR8">
    <cfRule type="duplicateValues" dxfId="379" priority="456"/>
  </conditionalFormatting>
  <conditionalFormatting sqref="BR9:BR11">
    <cfRule type="duplicateValues" dxfId="378" priority="455"/>
  </conditionalFormatting>
  <conditionalFormatting sqref="BR14:BR18">
    <cfRule type="duplicateValues" dxfId="377" priority="454"/>
  </conditionalFormatting>
  <conditionalFormatting sqref="BR27:BR29">
    <cfRule type="duplicateValues" dxfId="376" priority="453"/>
  </conditionalFormatting>
  <conditionalFormatting sqref="BR19:BR22">
    <cfRule type="duplicateValues" dxfId="375" priority="452"/>
  </conditionalFormatting>
  <conditionalFormatting sqref="BR25:BR26">
    <cfRule type="duplicateValues" dxfId="374" priority="451"/>
  </conditionalFormatting>
  <conditionalFormatting sqref="BR12:BR13">
    <cfRule type="duplicateValues" dxfId="373" priority="450"/>
  </conditionalFormatting>
  <conditionalFormatting sqref="BR23:BR24">
    <cfRule type="duplicateValues" dxfId="372" priority="449"/>
  </conditionalFormatting>
  <conditionalFormatting sqref="BR30:BR32">
    <cfRule type="duplicateValues" dxfId="371" priority="448"/>
  </conditionalFormatting>
  <conditionalFormatting sqref="BR33:BR34">
    <cfRule type="duplicateValues" dxfId="370" priority="457"/>
  </conditionalFormatting>
  <conditionalFormatting sqref="BR35:BR38">
    <cfRule type="duplicateValues" dxfId="369" priority="458"/>
  </conditionalFormatting>
  <conditionalFormatting sqref="BR6:BR38">
    <cfRule type="expression" dxfId="368" priority="447">
      <formula>NOT(OR(BR6="X",TRIM(BR6)=""))</formula>
    </cfRule>
  </conditionalFormatting>
  <conditionalFormatting sqref="BR12:BR13">
    <cfRule type="expression" dxfId="367" priority="446">
      <formula>TRIM(BR$12)&amp;TRIM(BR$13)=""</formula>
    </cfRule>
  </conditionalFormatting>
  <conditionalFormatting sqref="BS6:BS8">
    <cfRule type="duplicateValues" dxfId="366" priority="443"/>
  </conditionalFormatting>
  <conditionalFormatting sqref="BS9:BS11">
    <cfRule type="duplicateValues" dxfId="365" priority="442"/>
  </conditionalFormatting>
  <conditionalFormatting sqref="BS14:BS18">
    <cfRule type="duplicateValues" dxfId="364" priority="441"/>
  </conditionalFormatting>
  <conditionalFormatting sqref="BS27:BS29">
    <cfRule type="duplicateValues" dxfId="363" priority="440"/>
  </conditionalFormatting>
  <conditionalFormatting sqref="BS19:BS22">
    <cfRule type="duplicateValues" dxfId="362" priority="439"/>
  </conditionalFormatting>
  <conditionalFormatting sqref="BS25:BS26">
    <cfRule type="duplicateValues" dxfId="361" priority="438"/>
  </conditionalFormatting>
  <conditionalFormatting sqref="BS12:BS13">
    <cfRule type="duplicateValues" dxfId="360" priority="437"/>
  </conditionalFormatting>
  <conditionalFormatting sqref="BS23:BS24">
    <cfRule type="duplicateValues" dxfId="359" priority="436"/>
  </conditionalFormatting>
  <conditionalFormatting sqref="BS30:BS32">
    <cfRule type="duplicateValues" dxfId="358" priority="435"/>
  </conditionalFormatting>
  <conditionalFormatting sqref="BS33:BS34">
    <cfRule type="duplicateValues" dxfId="357" priority="444"/>
  </conditionalFormatting>
  <conditionalFormatting sqref="BS35:BS38">
    <cfRule type="duplicateValues" dxfId="356" priority="445"/>
  </conditionalFormatting>
  <conditionalFormatting sqref="BS6:BS38">
    <cfRule type="expression" dxfId="355" priority="434">
      <formula>NOT(OR(BS6="X",TRIM(BS6)=""))</formula>
    </cfRule>
  </conditionalFormatting>
  <conditionalFormatting sqref="BS12:BS13">
    <cfRule type="expression" dxfId="354" priority="433">
      <formula>TRIM(BS$12)&amp;TRIM(BS$13)=""</formula>
    </cfRule>
  </conditionalFormatting>
  <conditionalFormatting sqref="BT6:BT8">
    <cfRule type="duplicateValues" dxfId="353" priority="430"/>
  </conditionalFormatting>
  <conditionalFormatting sqref="BT9:BT11">
    <cfRule type="duplicateValues" dxfId="352" priority="429"/>
  </conditionalFormatting>
  <conditionalFormatting sqref="BT14:BT18">
    <cfRule type="duplicateValues" dxfId="351" priority="428"/>
  </conditionalFormatting>
  <conditionalFormatting sqref="BT27:BT29">
    <cfRule type="duplicateValues" dxfId="350" priority="427"/>
  </conditionalFormatting>
  <conditionalFormatting sqref="BT19:BT22">
    <cfRule type="duplicateValues" dxfId="349" priority="426"/>
  </conditionalFormatting>
  <conditionalFormatting sqref="BT25:BT26">
    <cfRule type="duplicateValues" dxfId="348" priority="425"/>
  </conditionalFormatting>
  <conditionalFormatting sqref="BT12:BT13">
    <cfRule type="duplicateValues" dxfId="347" priority="424"/>
  </conditionalFormatting>
  <conditionalFormatting sqref="BT23:BT24">
    <cfRule type="duplicateValues" dxfId="346" priority="423"/>
  </conditionalFormatting>
  <conditionalFormatting sqref="BT30:BT32">
    <cfRule type="duplicateValues" dxfId="345" priority="422"/>
  </conditionalFormatting>
  <conditionalFormatting sqref="BT33:BT34">
    <cfRule type="duplicateValues" dxfId="344" priority="431"/>
  </conditionalFormatting>
  <conditionalFormatting sqref="BT35:BT38">
    <cfRule type="duplicateValues" dxfId="343" priority="432"/>
  </conditionalFormatting>
  <conditionalFormatting sqref="BT6:BT38">
    <cfRule type="expression" dxfId="342" priority="421">
      <formula>NOT(OR(BT6="X",TRIM(BT6)=""))</formula>
    </cfRule>
  </conditionalFormatting>
  <conditionalFormatting sqref="BT12:BT13">
    <cfRule type="expression" dxfId="341" priority="420">
      <formula>TRIM(BT$12)&amp;TRIM(BT$13)=""</formula>
    </cfRule>
  </conditionalFormatting>
  <conditionalFormatting sqref="BU6:BU8">
    <cfRule type="duplicateValues" dxfId="340" priority="417"/>
  </conditionalFormatting>
  <conditionalFormatting sqref="BU9:BU11">
    <cfRule type="duplicateValues" dxfId="339" priority="416"/>
  </conditionalFormatting>
  <conditionalFormatting sqref="BU14:BU18">
    <cfRule type="duplicateValues" dxfId="338" priority="415"/>
  </conditionalFormatting>
  <conditionalFormatting sqref="BU27:BU29">
    <cfRule type="duplicateValues" dxfId="337" priority="414"/>
  </conditionalFormatting>
  <conditionalFormatting sqref="BU19:BU22">
    <cfRule type="duplicateValues" dxfId="336" priority="413"/>
  </conditionalFormatting>
  <conditionalFormatting sqref="BU25:BU26">
    <cfRule type="duplicateValues" dxfId="335" priority="412"/>
  </conditionalFormatting>
  <conditionalFormatting sqref="BU12:BU13">
    <cfRule type="duplicateValues" dxfId="334" priority="411"/>
  </conditionalFormatting>
  <conditionalFormatting sqref="BU23:BU24">
    <cfRule type="duplicateValues" dxfId="333" priority="410"/>
  </conditionalFormatting>
  <conditionalFormatting sqref="BU30:BU32">
    <cfRule type="duplicateValues" dxfId="332" priority="409"/>
  </conditionalFormatting>
  <conditionalFormatting sqref="BU33:BU34">
    <cfRule type="duplicateValues" dxfId="331" priority="418"/>
  </conditionalFormatting>
  <conditionalFormatting sqref="BU35:BU38">
    <cfRule type="duplicateValues" dxfId="330" priority="419"/>
  </conditionalFormatting>
  <conditionalFormatting sqref="BU6:BU38">
    <cfRule type="expression" dxfId="329" priority="408">
      <formula>NOT(OR(BU6="X",TRIM(BU6)=""))</formula>
    </cfRule>
  </conditionalFormatting>
  <conditionalFormatting sqref="BU12:BU13">
    <cfRule type="expression" dxfId="328" priority="407">
      <formula>TRIM(BU$12)&amp;TRIM(BU$13)=""</formula>
    </cfRule>
  </conditionalFormatting>
  <conditionalFormatting sqref="BV6:BV8">
    <cfRule type="duplicateValues" dxfId="327" priority="404"/>
  </conditionalFormatting>
  <conditionalFormatting sqref="BV9:BV11">
    <cfRule type="duplicateValues" dxfId="326" priority="403"/>
  </conditionalFormatting>
  <conditionalFormatting sqref="BV14:BV18">
    <cfRule type="duplicateValues" dxfId="325" priority="402"/>
  </conditionalFormatting>
  <conditionalFormatting sqref="BV27:BV29">
    <cfRule type="duplicateValues" dxfId="324" priority="401"/>
  </conditionalFormatting>
  <conditionalFormatting sqref="BV19:BV22">
    <cfRule type="duplicateValues" dxfId="323" priority="400"/>
  </conditionalFormatting>
  <conditionalFormatting sqref="BV25:BV26">
    <cfRule type="duplicateValues" dxfId="322" priority="399"/>
  </conditionalFormatting>
  <conditionalFormatting sqref="BV12:BV13">
    <cfRule type="duplicateValues" dxfId="321" priority="398"/>
  </conditionalFormatting>
  <conditionalFormatting sqref="BV23:BV24">
    <cfRule type="duplicateValues" dxfId="320" priority="397"/>
  </conditionalFormatting>
  <conditionalFormatting sqref="BV30:BV32">
    <cfRule type="duplicateValues" dxfId="319" priority="396"/>
  </conditionalFormatting>
  <conditionalFormatting sqref="BV33:BV34">
    <cfRule type="duplicateValues" dxfId="318" priority="405"/>
  </conditionalFormatting>
  <conditionalFormatting sqref="BV35:BV38">
    <cfRule type="duplicateValues" dxfId="317" priority="406"/>
  </conditionalFormatting>
  <conditionalFormatting sqref="BV6:BV38">
    <cfRule type="expression" dxfId="316" priority="395">
      <formula>NOT(OR(BV6="X",TRIM(BV6)=""))</formula>
    </cfRule>
  </conditionalFormatting>
  <conditionalFormatting sqref="BV12:BV13">
    <cfRule type="expression" dxfId="315" priority="394">
      <formula>TRIM(BV$12)&amp;TRIM(BV$13)=""</formula>
    </cfRule>
  </conditionalFormatting>
  <conditionalFormatting sqref="BW6:BW8">
    <cfRule type="duplicateValues" dxfId="314" priority="391"/>
  </conditionalFormatting>
  <conditionalFormatting sqref="BW9:BW11">
    <cfRule type="duplicateValues" dxfId="313" priority="390"/>
  </conditionalFormatting>
  <conditionalFormatting sqref="BW14:BW18">
    <cfRule type="duplicateValues" dxfId="312" priority="389"/>
  </conditionalFormatting>
  <conditionalFormatting sqref="BW27:BW29">
    <cfRule type="duplicateValues" dxfId="311" priority="388"/>
  </conditionalFormatting>
  <conditionalFormatting sqref="BW19:BW22">
    <cfRule type="duplicateValues" dxfId="310" priority="387"/>
  </conditionalFormatting>
  <conditionalFormatting sqref="BW25:BW26">
    <cfRule type="duplicateValues" dxfId="309" priority="386"/>
  </conditionalFormatting>
  <conditionalFormatting sqref="BW12:BW13">
    <cfRule type="duplicateValues" dxfId="308" priority="385"/>
  </conditionalFormatting>
  <conditionalFormatting sqref="BW23:BW24">
    <cfRule type="duplicateValues" dxfId="307" priority="384"/>
  </conditionalFormatting>
  <conditionalFormatting sqref="BW30:BW32">
    <cfRule type="duplicateValues" dxfId="306" priority="383"/>
  </conditionalFormatting>
  <conditionalFormatting sqref="BW33:BW34">
    <cfRule type="duplicateValues" dxfId="305" priority="392"/>
  </conditionalFormatting>
  <conditionalFormatting sqref="BW35:BW38">
    <cfRule type="duplicateValues" dxfId="304" priority="393"/>
  </conditionalFormatting>
  <conditionalFormatting sqref="BW6:BW38">
    <cfRule type="expression" dxfId="303" priority="382">
      <formula>NOT(OR(BW6="X",TRIM(BW6)=""))</formula>
    </cfRule>
  </conditionalFormatting>
  <conditionalFormatting sqref="BW12:BW13">
    <cfRule type="expression" dxfId="302" priority="381">
      <formula>TRIM(BW$12)&amp;TRIM(BW$13)=""</formula>
    </cfRule>
  </conditionalFormatting>
  <conditionalFormatting sqref="BX6:BX8">
    <cfRule type="duplicateValues" dxfId="301" priority="378"/>
  </conditionalFormatting>
  <conditionalFormatting sqref="BX9:BX11">
    <cfRule type="duplicateValues" dxfId="300" priority="377"/>
  </conditionalFormatting>
  <conditionalFormatting sqref="BX14:BX18">
    <cfRule type="duplicateValues" dxfId="299" priority="376"/>
  </conditionalFormatting>
  <conditionalFormatting sqref="BX27:BX29">
    <cfRule type="duplicateValues" dxfId="298" priority="375"/>
  </conditionalFormatting>
  <conditionalFormatting sqref="BX19:BX22">
    <cfRule type="duplicateValues" dxfId="297" priority="374"/>
  </conditionalFormatting>
  <conditionalFormatting sqref="BX25:BX26">
    <cfRule type="duplicateValues" dxfId="296" priority="373"/>
  </conditionalFormatting>
  <conditionalFormatting sqref="BX12:BX13">
    <cfRule type="duplicateValues" dxfId="295" priority="372"/>
  </conditionalFormatting>
  <conditionalFormatting sqref="BX23:BX24">
    <cfRule type="duplicateValues" dxfId="294" priority="371"/>
  </conditionalFormatting>
  <conditionalFormatting sqref="BX30:BX32">
    <cfRule type="duplicateValues" dxfId="293" priority="370"/>
  </conditionalFormatting>
  <conditionalFormatting sqref="BX33:BX34">
    <cfRule type="duplicateValues" dxfId="292" priority="379"/>
  </conditionalFormatting>
  <conditionalFormatting sqref="BX35:BX38">
    <cfRule type="duplicateValues" dxfId="291" priority="380"/>
  </conditionalFormatting>
  <conditionalFormatting sqref="BX6:BX38">
    <cfRule type="expression" dxfId="290" priority="369">
      <formula>NOT(OR(BX6="X",TRIM(BX6)=""))</formula>
    </cfRule>
  </conditionalFormatting>
  <conditionalFormatting sqref="BX12:BX13">
    <cfRule type="expression" dxfId="289" priority="368">
      <formula>TRIM(BX$12)&amp;TRIM(BX$13)=""</formula>
    </cfRule>
  </conditionalFormatting>
  <conditionalFormatting sqref="BY6:BY8">
    <cfRule type="duplicateValues" dxfId="288" priority="365"/>
  </conditionalFormatting>
  <conditionalFormatting sqref="BY9:BY11">
    <cfRule type="duplicateValues" dxfId="287" priority="364"/>
  </conditionalFormatting>
  <conditionalFormatting sqref="BY14:BY18">
    <cfRule type="duplicateValues" dxfId="286" priority="363"/>
  </conditionalFormatting>
  <conditionalFormatting sqref="BY27:BY29">
    <cfRule type="duplicateValues" dxfId="285" priority="362"/>
  </conditionalFormatting>
  <conditionalFormatting sqref="BY19:BY22">
    <cfRule type="duplicateValues" dxfId="284" priority="361"/>
  </conditionalFormatting>
  <conditionalFormatting sqref="BY25:BY26">
    <cfRule type="duplicateValues" dxfId="283" priority="360"/>
  </conditionalFormatting>
  <conditionalFormatting sqref="BY12:BY13">
    <cfRule type="duplicateValues" dxfId="282" priority="359"/>
  </conditionalFormatting>
  <conditionalFormatting sqref="BY23:BY24">
    <cfRule type="duplicateValues" dxfId="281" priority="358"/>
  </conditionalFormatting>
  <conditionalFormatting sqref="BY30:BY32">
    <cfRule type="duplicateValues" dxfId="280" priority="357"/>
  </conditionalFormatting>
  <conditionalFormatting sqref="BY33:BY34">
    <cfRule type="duplicateValues" dxfId="279" priority="366"/>
  </conditionalFormatting>
  <conditionalFormatting sqref="BY35:BY38">
    <cfRule type="duplicateValues" dxfId="278" priority="367"/>
  </conditionalFormatting>
  <conditionalFormatting sqref="BY6:BY38">
    <cfRule type="expression" dxfId="277" priority="356">
      <formula>NOT(OR(BY6="X",TRIM(BY6)=""))</formula>
    </cfRule>
  </conditionalFormatting>
  <conditionalFormatting sqref="BY12:BY13">
    <cfRule type="expression" dxfId="276" priority="355">
      <formula>TRIM(BY$12)&amp;TRIM(BY$13)=""</formula>
    </cfRule>
  </conditionalFormatting>
  <conditionalFormatting sqref="BZ6:BZ8">
    <cfRule type="duplicateValues" dxfId="275" priority="352"/>
  </conditionalFormatting>
  <conditionalFormatting sqref="BZ9:BZ11">
    <cfRule type="duplicateValues" dxfId="274" priority="351"/>
  </conditionalFormatting>
  <conditionalFormatting sqref="BZ14:BZ18">
    <cfRule type="duplicateValues" dxfId="273" priority="350"/>
  </conditionalFormatting>
  <conditionalFormatting sqref="BZ27:BZ29">
    <cfRule type="duplicateValues" dxfId="272" priority="349"/>
  </conditionalFormatting>
  <conditionalFormatting sqref="BZ19:BZ22">
    <cfRule type="duplicateValues" dxfId="271" priority="348"/>
  </conditionalFormatting>
  <conditionalFormatting sqref="BZ25:BZ26">
    <cfRule type="duplicateValues" dxfId="270" priority="347"/>
  </conditionalFormatting>
  <conditionalFormatting sqref="BZ12:BZ13">
    <cfRule type="duplicateValues" dxfId="269" priority="346"/>
  </conditionalFormatting>
  <conditionalFormatting sqref="BZ23:BZ24">
    <cfRule type="duplicateValues" dxfId="268" priority="345"/>
  </conditionalFormatting>
  <conditionalFormatting sqref="BZ30:BZ32">
    <cfRule type="duplicateValues" dxfId="267" priority="344"/>
  </conditionalFormatting>
  <conditionalFormatting sqref="BZ33:BZ34">
    <cfRule type="duplicateValues" dxfId="266" priority="353"/>
  </conditionalFormatting>
  <conditionalFormatting sqref="BZ35:BZ38">
    <cfRule type="duplicateValues" dxfId="265" priority="354"/>
  </conditionalFormatting>
  <conditionalFormatting sqref="BZ6:BZ38">
    <cfRule type="expression" dxfId="264" priority="343">
      <formula>NOT(OR(BZ6="X",TRIM(BZ6)=""))</formula>
    </cfRule>
  </conditionalFormatting>
  <conditionalFormatting sqref="BZ12:BZ13">
    <cfRule type="expression" dxfId="263" priority="342">
      <formula>TRIM(BZ$12)&amp;TRIM(BZ$13)=""</formula>
    </cfRule>
  </conditionalFormatting>
  <conditionalFormatting sqref="CA6:CA8">
    <cfRule type="duplicateValues" dxfId="262" priority="339"/>
  </conditionalFormatting>
  <conditionalFormatting sqref="CA9:CA11">
    <cfRule type="duplicateValues" dxfId="261" priority="338"/>
  </conditionalFormatting>
  <conditionalFormatting sqref="CA14:CA18">
    <cfRule type="duplicateValues" dxfId="260" priority="337"/>
  </conditionalFormatting>
  <conditionalFormatting sqref="CA27:CA29">
    <cfRule type="duplicateValues" dxfId="259" priority="336"/>
  </conditionalFormatting>
  <conditionalFormatting sqref="CA19:CA22">
    <cfRule type="duplicateValues" dxfId="258" priority="335"/>
  </conditionalFormatting>
  <conditionalFormatting sqref="CA25:CA26">
    <cfRule type="duplicateValues" dxfId="257" priority="334"/>
  </conditionalFormatting>
  <conditionalFormatting sqref="CA12:CA13">
    <cfRule type="duplicateValues" dxfId="256" priority="333"/>
  </conditionalFormatting>
  <conditionalFormatting sqref="CA23:CA24">
    <cfRule type="duplicateValues" dxfId="255" priority="332"/>
  </conditionalFormatting>
  <conditionalFormatting sqref="CA30:CA32">
    <cfRule type="duplicateValues" dxfId="254" priority="331"/>
  </conditionalFormatting>
  <conditionalFormatting sqref="CA33:CA34">
    <cfRule type="duplicateValues" dxfId="253" priority="340"/>
  </conditionalFormatting>
  <conditionalFormatting sqref="CA35:CA38">
    <cfRule type="duplicateValues" dxfId="252" priority="341"/>
  </conditionalFormatting>
  <conditionalFormatting sqref="CA6:CA38">
    <cfRule type="expression" dxfId="251" priority="330">
      <formula>NOT(OR(CA6="X",TRIM(CA6)=""))</formula>
    </cfRule>
  </conditionalFormatting>
  <conditionalFormatting sqref="CA12:CA13">
    <cfRule type="expression" dxfId="250" priority="329">
      <formula>TRIM(CA$12)&amp;TRIM(CA$13)=""</formula>
    </cfRule>
  </conditionalFormatting>
  <conditionalFormatting sqref="CB6:CB8">
    <cfRule type="duplicateValues" dxfId="249" priority="326"/>
  </conditionalFormatting>
  <conditionalFormatting sqref="CB9:CB11">
    <cfRule type="duplicateValues" dxfId="248" priority="325"/>
  </conditionalFormatting>
  <conditionalFormatting sqref="CB14:CB18">
    <cfRule type="duplicateValues" dxfId="247" priority="324"/>
  </conditionalFormatting>
  <conditionalFormatting sqref="CB27:CB29">
    <cfRule type="duplicateValues" dxfId="246" priority="323"/>
  </conditionalFormatting>
  <conditionalFormatting sqref="CB19:CB22">
    <cfRule type="duplicateValues" dxfId="245" priority="322"/>
  </conditionalFormatting>
  <conditionalFormatting sqref="CB25:CB26">
    <cfRule type="duplicateValues" dxfId="244" priority="321"/>
  </conditionalFormatting>
  <conditionalFormatting sqref="CB12:CB13">
    <cfRule type="duplicateValues" dxfId="243" priority="320"/>
  </conditionalFormatting>
  <conditionalFormatting sqref="CB23:CB24">
    <cfRule type="duplicateValues" dxfId="242" priority="319"/>
  </conditionalFormatting>
  <conditionalFormatting sqref="CB30:CB32">
    <cfRule type="duplicateValues" dxfId="241" priority="318"/>
  </conditionalFormatting>
  <conditionalFormatting sqref="CB33:CB34">
    <cfRule type="duplicateValues" dxfId="240" priority="327"/>
  </conditionalFormatting>
  <conditionalFormatting sqref="CB35:CB38">
    <cfRule type="duplicateValues" dxfId="239" priority="328"/>
  </conditionalFormatting>
  <conditionalFormatting sqref="CB6:CB38">
    <cfRule type="expression" dxfId="238" priority="317">
      <formula>NOT(OR(CB6="X",TRIM(CB6)=""))</formula>
    </cfRule>
  </conditionalFormatting>
  <conditionalFormatting sqref="CB12:CB13">
    <cfRule type="expression" dxfId="237" priority="316">
      <formula>TRIM(CB$12)&amp;TRIM(CB$13)=""</formula>
    </cfRule>
  </conditionalFormatting>
  <conditionalFormatting sqref="CC6:CC8">
    <cfRule type="duplicateValues" dxfId="236" priority="313"/>
  </conditionalFormatting>
  <conditionalFormatting sqref="CC9:CC11">
    <cfRule type="duplicateValues" dxfId="235" priority="312"/>
  </conditionalFormatting>
  <conditionalFormatting sqref="CC14:CC18">
    <cfRule type="duplicateValues" dxfId="234" priority="311"/>
  </conditionalFormatting>
  <conditionalFormatting sqref="CC27:CC29">
    <cfRule type="duplicateValues" dxfId="233" priority="310"/>
  </conditionalFormatting>
  <conditionalFormatting sqref="CC19:CC22">
    <cfRule type="duplicateValues" dxfId="232" priority="309"/>
  </conditionalFormatting>
  <conditionalFormatting sqref="CC25:CC26">
    <cfRule type="duplicateValues" dxfId="231" priority="308"/>
  </conditionalFormatting>
  <conditionalFormatting sqref="CC12:CC13">
    <cfRule type="duplicateValues" dxfId="230" priority="307"/>
  </conditionalFormatting>
  <conditionalFormatting sqref="CC23:CC24">
    <cfRule type="duplicateValues" dxfId="229" priority="306"/>
  </conditionalFormatting>
  <conditionalFormatting sqref="CC30:CC32">
    <cfRule type="duplicateValues" dxfId="228" priority="305"/>
  </conditionalFormatting>
  <conditionalFormatting sqref="CC33:CC34">
    <cfRule type="duplicateValues" dxfId="227" priority="314"/>
  </conditionalFormatting>
  <conditionalFormatting sqref="CC35:CC38">
    <cfRule type="duplicateValues" dxfId="226" priority="315"/>
  </conditionalFormatting>
  <conditionalFormatting sqref="CC6:CC38">
    <cfRule type="expression" dxfId="225" priority="304">
      <formula>NOT(OR(CC6="X",TRIM(CC6)=""))</formula>
    </cfRule>
  </conditionalFormatting>
  <conditionalFormatting sqref="CC12:CC13">
    <cfRule type="expression" dxfId="224" priority="303">
      <formula>TRIM(CC$12)&amp;TRIM(CC$13)=""</formula>
    </cfRule>
  </conditionalFormatting>
  <conditionalFormatting sqref="CD6:CD8">
    <cfRule type="duplicateValues" dxfId="223" priority="300"/>
  </conditionalFormatting>
  <conditionalFormatting sqref="CD9:CD11">
    <cfRule type="duplicateValues" dxfId="222" priority="299"/>
  </conditionalFormatting>
  <conditionalFormatting sqref="CD14:CD18">
    <cfRule type="duplicateValues" dxfId="221" priority="298"/>
  </conditionalFormatting>
  <conditionalFormatting sqref="CD27:CD29">
    <cfRule type="duplicateValues" dxfId="220" priority="297"/>
  </conditionalFormatting>
  <conditionalFormatting sqref="CD19:CD22">
    <cfRule type="duplicateValues" dxfId="219" priority="296"/>
  </conditionalFormatting>
  <conditionalFormatting sqref="CD25:CD26">
    <cfRule type="duplicateValues" dxfId="218" priority="295"/>
  </conditionalFormatting>
  <conditionalFormatting sqref="CD12:CD13">
    <cfRule type="duplicateValues" dxfId="217" priority="294"/>
  </conditionalFormatting>
  <conditionalFormatting sqref="CD23:CD24">
    <cfRule type="duplicateValues" dxfId="216" priority="293"/>
  </conditionalFormatting>
  <conditionalFormatting sqref="CD30:CD32">
    <cfRule type="duplicateValues" dxfId="215" priority="292"/>
  </conditionalFormatting>
  <conditionalFormatting sqref="CD33:CD34">
    <cfRule type="duplicateValues" dxfId="214" priority="301"/>
  </conditionalFormatting>
  <conditionalFormatting sqref="CD35:CD38">
    <cfRule type="duplicateValues" dxfId="213" priority="302"/>
  </conditionalFormatting>
  <conditionalFormatting sqref="CD6:CD38">
    <cfRule type="expression" dxfId="212" priority="291">
      <formula>NOT(OR(CD6="X",TRIM(CD6)=""))</formula>
    </cfRule>
  </conditionalFormatting>
  <conditionalFormatting sqref="CD12:CD13">
    <cfRule type="expression" dxfId="211" priority="290">
      <formula>TRIM(CD$12)&amp;TRIM(CD$13)=""</formula>
    </cfRule>
  </conditionalFormatting>
  <conditionalFormatting sqref="CE6:CE8">
    <cfRule type="duplicateValues" dxfId="210" priority="287"/>
  </conditionalFormatting>
  <conditionalFormatting sqref="CE9:CE11">
    <cfRule type="duplicateValues" dxfId="209" priority="286"/>
  </conditionalFormatting>
  <conditionalFormatting sqref="CE14:CE18">
    <cfRule type="duplicateValues" dxfId="208" priority="285"/>
  </conditionalFormatting>
  <conditionalFormatting sqref="CE27:CE29">
    <cfRule type="duplicateValues" dxfId="207" priority="284"/>
  </conditionalFormatting>
  <conditionalFormatting sqref="CE19:CE22">
    <cfRule type="duplicateValues" dxfId="206" priority="283"/>
  </conditionalFormatting>
  <conditionalFormatting sqref="CE25:CE26">
    <cfRule type="duplicateValues" dxfId="205" priority="282"/>
  </conditionalFormatting>
  <conditionalFormatting sqref="CE12:CE13">
    <cfRule type="duplicateValues" dxfId="204" priority="281"/>
  </conditionalFormatting>
  <conditionalFormatting sqref="CE23:CE24">
    <cfRule type="duplicateValues" dxfId="203" priority="280"/>
  </conditionalFormatting>
  <conditionalFormatting sqref="CE30:CE32">
    <cfRule type="duplicateValues" dxfId="202" priority="279"/>
  </conditionalFormatting>
  <conditionalFormatting sqref="CE33:CE34">
    <cfRule type="duplicateValues" dxfId="201" priority="288"/>
  </conditionalFormatting>
  <conditionalFormatting sqref="CE35:CE38">
    <cfRule type="duplicateValues" dxfId="200" priority="289"/>
  </conditionalFormatting>
  <conditionalFormatting sqref="CE6:CE38">
    <cfRule type="expression" dxfId="199" priority="278">
      <formula>NOT(OR(CE6="X",TRIM(CE6)=""))</formula>
    </cfRule>
  </conditionalFormatting>
  <conditionalFormatting sqref="CE12:CE13">
    <cfRule type="expression" dxfId="198" priority="277">
      <formula>TRIM(CE$12)&amp;TRIM(CE$13)=""</formula>
    </cfRule>
  </conditionalFormatting>
  <conditionalFormatting sqref="CF6:CF8">
    <cfRule type="duplicateValues" dxfId="197" priority="274"/>
  </conditionalFormatting>
  <conditionalFormatting sqref="CF9:CF11">
    <cfRule type="duplicateValues" dxfId="196" priority="273"/>
  </conditionalFormatting>
  <conditionalFormatting sqref="CF14:CF18">
    <cfRule type="duplicateValues" dxfId="195" priority="272"/>
  </conditionalFormatting>
  <conditionalFormatting sqref="CF27:CF29">
    <cfRule type="duplicateValues" dxfId="194" priority="271"/>
  </conditionalFormatting>
  <conditionalFormatting sqref="CF19:CF22">
    <cfRule type="duplicateValues" dxfId="193" priority="270"/>
  </conditionalFormatting>
  <conditionalFormatting sqref="CF25:CF26">
    <cfRule type="duplicateValues" dxfId="192" priority="269"/>
  </conditionalFormatting>
  <conditionalFormatting sqref="CF12:CF13">
    <cfRule type="duplicateValues" dxfId="191" priority="268"/>
  </conditionalFormatting>
  <conditionalFormatting sqref="CF23:CF24">
    <cfRule type="duplicateValues" dxfId="190" priority="267"/>
  </conditionalFormatting>
  <conditionalFormatting sqref="CF30:CF32">
    <cfRule type="duplicateValues" dxfId="189" priority="266"/>
  </conditionalFormatting>
  <conditionalFormatting sqref="CF33:CF34">
    <cfRule type="duplicateValues" dxfId="188" priority="275"/>
  </conditionalFormatting>
  <conditionalFormatting sqref="CF35:CF38">
    <cfRule type="duplicateValues" dxfId="187" priority="276"/>
  </conditionalFormatting>
  <conditionalFormatting sqref="CF6:CF38">
    <cfRule type="expression" dxfId="186" priority="265">
      <formula>NOT(OR(CF6="X",TRIM(CF6)=""))</formula>
    </cfRule>
  </conditionalFormatting>
  <conditionalFormatting sqref="CF12:CF13">
    <cfRule type="expression" dxfId="185" priority="264">
      <formula>TRIM(CF$12)&amp;TRIM(CF$13)=""</formula>
    </cfRule>
  </conditionalFormatting>
  <conditionalFormatting sqref="CG6:CG8">
    <cfRule type="duplicateValues" dxfId="184" priority="261"/>
  </conditionalFormatting>
  <conditionalFormatting sqref="CG9:CG11">
    <cfRule type="duplicateValues" dxfId="183" priority="260"/>
  </conditionalFormatting>
  <conditionalFormatting sqref="CG14:CG18">
    <cfRule type="duplicateValues" dxfId="182" priority="259"/>
  </conditionalFormatting>
  <conditionalFormatting sqref="CG27:CG29">
    <cfRule type="duplicateValues" dxfId="181" priority="258"/>
  </conditionalFormatting>
  <conditionalFormatting sqref="CG19:CG22">
    <cfRule type="duplicateValues" dxfId="180" priority="257"/>
  </conditionalFormatting>
  <conditionalFormatting sqref="CG25:CG26">
    <cfRule type="duplicateValues" dxfId="179" priority="256"/>
  </conditionalFormatting>
  <conditionalFormatting sqref="CG12:CG13">
    <cfRule type="duplicateValues" dxfId="178" priority="255"/>
  </conditionalFormatting>
  <conditionalFormatting sqref="CG23:CG24">
    <cfRule type="duplicateValues" dxfId="177" priority="254"/>
  </conditionalFormatting>
  <conditionalFormatting sqref="CG30:CG32">
    <cfRule type="duplicateValues" dxfId="176" priority="253"/>
  </conditionalFormatting>
  <conditionalFormatting sqref="CG33:CG34">
    <cfRule type="duplicateValues" dxfId="175" priority="262"/>
  </conditionalFormatting>
  <conditionalFormatting sqref="CG35:CG38">
    <cfRule type="duplicateValues" dxfId="174" priority="263"/>
  </conditionalFormatting>
  <conditionalFormatting sqref="CG6:CG38">
    <cfRule type="expression" dxfId="173" priority="252">
      <formula>NOT(OR(CG6="X",TRIM(CG6)=""))</formula>
    </cfRule>
  </conditionalFormatting>
  <conditionalFormatting sqref="CG12:CG13">
    <cfRule type="expression" dxfId="172" priority="251">
      <formula>TRIM(CG$12)&amp;TRIM(CG$13)=""</formula>
    </cfRule>
  </conditionalFormatting>
  <conditionalFormatting sqref="CH6:CH8">
    <cfRule type="duplicateValues" dxfId="171" priority="248"/>
  </conditionalFormatting>
  <conditionalFormatting sqref="CH9:CH11">
    <cfRule type="duplicateValues" dxfId="170" priority="247"/>
  </conditionalFormatting>
  <conditionalFormatting sqref="CH14:CH18">
    <cfRule type="duplicateValues" dxfId="169" priority="246"/>
  </conditionalFormatting>
  <conditionalFormatting sqref="CH27:CH29">
    <cfRule type="duplicateValues" dxfId="168" priority="245"/>
  </conditionalFormatting>
  <conditionalFormatting sqref="CH19:CH22">
    <cfRule type="duplicateValues" dxfId="167" priority="244"/>
  </conditionalFormatting>
  <conditionalFormatting sqref="CH25:CH26">
    <cfRule type="duplicateValues" dxfId="166" priority="243"/>
  </conditionalFormatting>
  <conditionalFormatting sqref="CH12:CH13">
    <cfRule type="duplicateValues" dxfId="165" priority="242"/>
  </conditionalFormatting>
  <conditionalFormatting sqref="CH23:CH24">
    <cfRule type="duplicateValues" dxfId="164" priority="241"/>
  </conditionalFormatting>
  <conditionalFormatting sqref="CH30:CH32">
    <cfRule type="duplicateValues" dxfId="163" priority="240"/>
  </conditionalFormatting>
  <conditionalFormatting sqref="CH33:CH34">
    <cfRule type="duplicateValues" dxfId="162" priority="249"/>
  </conditionalFormatting>
  <conditionalFormatting sqref="CH35:CH38">
    <cfRule type="duplicateValues" dxfId="161" priority="250"/>
  </conditionalFormatting>
  <conditionalFormatting sqref="CH6:CH38">
    <cfRule type="expression" dxfId="160" priority="239">
      <formula>NOT(OR(CH6="X",TRIM(CH6)=""))</formula>
    </cfRule>
  </conditionalFormatting>
  <conditionalFormatting sqref="CH12:CH13">
    <cfRule type="expression" dxfId="159" priority="238">
      <formula>TRIM(CH$12)&amp;TRIM(CH$13)=""</formula>
    </cfRule>
  </conditionalFormatting>
  <conditionalFormatting sqref="CI6:CI8">
    <cfRule type="duplicateValues" dxfId="158" priority="235"/>
  </conditionalFormatting>
  <conditionalFormatting sqref="CI9:CI11">
    <cfRule type="duplicateValues" dxfId="157" priority="234"/>
  </conditionalFormatting>
  <conditionalFormatting sqref="CI14:CI18">
    <cfRule type="duplicateValues" dxfId="156" priority="233"/>
  </conditionalFormatting>
  <conditionalFormatting sqref="CI27:CI29">
    <cfRule type="duplicateValues" dxfId="155" priority="232"/>
  </conditionalFormatting>
  <conditionalFormatting sqref="CI19:CI22">
    <cfRule type="duplicateValues" dxfId="154" priority="231"/>
  </conditionalFormatting>
  <conditionalFormatting sqref="CI25:CI26">
    <cfRule type="duplicateValues" dxfId="153" priority="230"/>
  </conditionalFormatting>
  <conditionalFormatting sqref="CI12:CI13">
    <cfRule type="duplicateValues" dxfId="152" priority="229"/>
  </conditionalFormatting>
  <conditionalFormatting sqref="CI23:CI24">
    <cfRule type="duplicateValues" dxfId="151" priority="228"/>
  </conditionalFormatting>
  <conditionalFormatting sqref="CI30:CI32">
    <cfRule type="duplicateValues" dxfId="150" priority="227"/>
  </conditionalFormatting>
  <conditionalFormatting sqref="CI33:CI34">
    <cfRule type="duplicateValues" dxfId="149" priority="236"/>
  </conditionalFormatting>
  <conditionalFormatting sqref="CI35:CI38">
    <cfRule type="duplicateValues" dxfId="148" priority="237"/>
  </conditionalFormatting>
  <conditionalFormatting sqref="CI6:CI38">
    <cfRule type="expression" dxfId="147" priority="226">
      <formula>NOT(OR(CI6="X",TRIM(CI6)=""))</formula>
    </cfRule>
  </conditionalFormatting>
  <conditionalFormatting sqref="CI12:CI13">
    <cfRule type="expression" dxfId="146" priority="225">
      <formula>TRIM(CI$12)&amp;TRIM(CI$13)=""</formula>
    </cfRule>
  </conditionalFormatting>
  <conditionalFormatting sqref="CJ6:CJ8">
    <cfRule type="duplicateValues" dxfId="145" priority="222"/>
  </conditionalFormatting>
  <conditionalFormatting sqref="CJ9:CJ11">
    <cfRule type="duplicateValues" dxfId="144" priority="221"/>
  </conditionalFormatting>
  <conditionalFormatting sqref="CJ14:CJ18">
    <cfRule type="duplicateValues" dxfId="143" priority="220"/>
  </conditionalFormatting>
  <conditionalFormatting sqref="CJ27:CJ29">
    <cfRule type="duplicateValues" dxfId="142" priority="219"/>
  </conditionalFormatting>
  <conditionalFormatting sqref="CJ19:CJ22">
    <cfRule type="duplicateValues" dxfId="141" priority="218"/>
  </conditionalFormatting>
  <conditionalFormatting sqref="CJ25:CJ26">
    <cfRule type="duplicateValues" dxfId="140" priority="217"/>
  </conditionalFormatting>
  <conditionalFormatting sqref="CJ12:CJ13">
    <cfRule type="duplicateValues" dxfId="139" priority="216"/>
  </conditionalFormatting>
  <conditionalFormatting sqref="CJ23:CJ24">
    <cfRule type="duplicateValues" dxfId="138" priority="215"/>
  </conditionalFormatting>
  <conditionalFormatting sqref="CJ30:CJ32">
    <cfRule type="duplicateValues" dxfId="137" priority="214"/>
  </conditionalFormatting>
  <conditionalFormatting sqref="CJ33:CJ34">
    <cfRule type="duplicateValues" dxfId="136" priority="223"/>
  </conditionalFormatting>
  <conditionalFormatting sqref="CJ35:CJ38">
    <cfRule type="duplicateValues" dxfId="135" priority="224"/>
  </conditionalFormatting>
  <conditionalFormatting sqref="CJ6:CJ38">
    <cfRule type="expression" dxfId="134" priority="213">
      <formula>NOT(OR(CJ6="X",TRIM(CJ6)=""))</formula>
    </cfRule>
  </conditionalFormatting>
  <conditionalFormatting sqref="CJ12:CJ13">
    <cfRule type="expression" dxfId="133" priority="212">
      <formula>TRIM(CJ$12)&amp;TRIM(CJ$13)=""</formula>
    </cfRule>
  </conditionalFormatting>
  <conditionalFormatting sqref="CK6:CK8">
    <cfRule type="duplicateValues" dxfId="132" priority="209"/>
  </conditionalFormatting>
  <conditionalFormatting sqref="CK9:CK11">
    <cfRule type="duplicateValues" dxfId="131" priority="208"/>
  </conditionalFormatting>
  <conditionalFormatting sqref="CK14:CK18">
    <cfRule type="duplicateValues" dxfId="130" priority="207"/>
  </conditionalFormatting>
  <conditionalFormatting sqref="CK27:CK29">
    <cfRule type="duplicateValues" dxfId="129" priority="206"/>
  </conditionalFormatting>
  <conditionalFormatting sqref="CK19:CK22">
    <cfRule type="duplicateValues" dxfId="128" priority="205"/>
  </conditionalFormatting>
  <conditionalFormatting sqref="CK25:CK26">
    <cfRule type="duplicateValues" dxfId="127" priority="204"/>
  </conditionalFormatting>
  <conditionalFormatting sqref="CK12:CK13">
    <cfRule type="duplicateValues" dxfId="126" priority="203"/>
  </conditionalFormatting>
  <conditionalFormatting sqref="CK23:CK24">
    <cfRule type="duplicateValues" dxfId="125" priority="202"/>
  </conditionalFormatting>
  <conditionalFormatting sqref="CK30:CK32">
    <cfRule type="duplicateValues" dxfId="124" priority="201"/>
  </conditionalFormatting>
  <conditionalFormatting sqref="CK33:CK34">
    <cfRule type="duplicateValues" dxfId="123" priority="210"/>
  </conditionalFormatting>
  <conditionalFormatting sqref="CK35:CK38">
    <cfRule type="duplicateValues" dxfId="122" priority="211"/>
  </conditionalFormatting>
  <conditionalFormatting sqref="CK6:CK38">
    <cfRule type="expression" dxfId="121" priority="200">
      <formula>NOT(OR(CK6="X",TRIM(CK6)=""))</formula>
    </cfRule>
  </conditionalFormatting>
  <conditionalFormatting sqref="CK12:CK13">
    <cfRule type="expression" dxfId="120" priority="199">
      <formula>TRIM(CK$12)&amp;TRIM(CK$13)=""</formula>
    </cfRule>
  </conditionalFormatting>
  <conditionalFormatting sqref="CL6:CL8">
    <cfRule type="duplicateValues" dxfId="119" priority="196"/>
  </conditionalFormatting>
  <conditionalFormatting sqref="CL9:CL11">
    <cfRule type="duplicateValues" dxfId="118" priority="195"/>
  </conditionalFormatting>
  <conditionalFormatting sqref="CL14:CL18">
    <cfRule type="duplicateValues" dxfId="117" priority="194"/>
  </conditionalFormatting>
  <conditionalFormatting sqref="CL27:CL29">
    <cfRule type="duplicateValues" dxfId="116" priority="193"/>
  </conditionalFormatting>
  <conditionalFormatting sqref="CL19:CL22">
    <cfRule type="duplicateValues" dxfId="115" priority="192"/>
  </conditionalFormatting>
  <conditionalFormatting sqref="CL25:CL26">
    <cfRule type="duplicateValues" dxfId="114" priority="191"/>
  </conditionalFormatting>
  <conditionalFormatting sqref="CL12:CL13">
    <cfRule type="duplicateValues" dxfId="113" priority="190"/>
  </conditionalFormatting>
  <conditionalFormatting sqref="CL23:CL24">
    <cfRule type="duplicateValues" dxfId="112" priority="189"/>
  </conditionalFormatting>
  <conditionalFormatting sqref="CL30:CL32">
    <cfRule type="duplicateValues" dxfId="111" priority="188"/>
  </conditionalFormatting>
  <conditionalFormatting sqref="CL33:CL34">
    <cfRule type="duplicateValues" dxfId="110" priority="197"/>
  </conditionalFormatting>
  <conditionalFormatting sqref="CL35:CL38">
    <cfRule type="duplicateValues" dxfId="109" priority="198"/>
  </conditionalFormatting>
  <conditionalFormatting sqref="CL6:CL38">
    <cfRule type="expression" dxfId="108" priority="187">
      <formula>NOT(OR(CL6="X",TRIM(CL6)=""))</formula>
    </cfRule>
  </conditionalFormatting>
  <conditionalFormatting sqref="CL12:CL13">
    <cfRule type="expression" dxfId="107" priority="186">
      <formula>TRIM(CL$12)&amp;TRIM(CL$13)=""</formula>
    </cfRule>
  </conditionalFormatting>
  <conditionalFormatting sqref="CM6:CM8">
    <cfRule type="duplicateValues" dxfId="106" priority="183"/>
  </conditionalFormatting>
  <conditionalFormatting sqref="CM9:CM11">
    <cfRule type="duplicateValues" dxfId="105" priority="182"/>
  </conditionalFormatting>
  <conditionalFormatting sqref="CM14:CM18">
    <cfRule type="duplicateValues" dxfId="104" priority="181"/>
  </conditionalFormatting>
  <conditionalFormatting sqref="CM27:CM29">
    <cfRule type="duplicateValues" dxfId="103" priority="180"/>
  </conditionalFormatting>
  <conditionalFormatting sqref="CM19:CM22">
    <cfRule type="duplicateValues" dxfId="102" priority="179"/>
  </conditionalFormatting>
  <conditionalFormatting sqref="CM25:CM26">
    <cfRule type="duplicateValues" dxfId="101" priority="178"/>
  </conditionalFormatting>
  <conditionalFormatting sqref="CM12:CM13">
    <cfRule type="duplicateValues" dxfId="100" priority="177"/>
  </conditionalFormatting>
  <conditionalFormatting sqref="CM23:CM24">
    <cfRule type="duplicateValues" dxfId="99" priority="176"/>
  </conditionalFormatting>
  <conditionalFormatting sqref="CM30:CM32">
    <cfRule type="duplicateValues" dxfId="98" priority="175"/>
  </conditionalFormatting>
  <conditionalFormatting sqref="CM33:CM34">
    <cfRule type="duplicateValues" dxfId="97" priority="184"/>
  </conditionalFormatting>
  <conditionalFormatting sqref="CM35:CM38">
    <cfRule type="duplicateValues" dxfId="96" priority="185"/>
  </conditionalFormatting>
  <conditionalFormatting sqref="CM6:CM38">
    <cfRule type="expression" dxfId="95" priority="174">
      <formula>NOT(OR(CM6="X",TRIM(CM6)=""))</formula>
    </cfRule>
  </conditionalFormatting>
  <conditionalFormatting sqref="CM12:CM13">
    <cfRule type="expression" dxfId="94" priority="173">
      <formula>TRIM(CM$12)&amp;TRIM(CM$13)=""</formula>
    </cfRule>
  </conditionalFormatting>
  <conditionalFormatting sqref="CN6:CN8">
    <cfRule type="duplicateValues" dxfId="93" priority="170"/>
  </conditionalFormatting>
  <conditionalFormatting sqref="CN9:CN11">
    <cfRule type="duplicateValues" dxfId="92" priority="169"/>
  </conditionalFormatting>
  <conditionalFormatting sqref="CN14:CN18">
    <cfRule type="duplicateValues" dxfId="91" priority="168"/>
  </conditionalFormatting>
  <conditionalFormatting sqref="CN27:CN29">
    <cfRule type="duplicateValues" dxfId="90" priority="167"/>
  </conditionalFormatting>
  <conditionalFormatting sqref="CN19:CN22">
    <cfRule type="duplicateValues" dxfId="89" priority="166"/>
  </conditionalFormatting>
  <conditionalFormatting sqref="CN25:CN26">
    <cfRule type="duplicateValues" dxfId="88" priority="165"/>
  </conditionalFormatting>
  <conditionalFormatting sqref="CN12:CN13">
    <cfRule type="duplicateValues" dxfId="87" priority="164"/>
  </conditionalFormatting>
  <conditionalFormatting sqref="CN23:CN24">
    <cfRule type="duplicateValues" dxfId="86" priority="163"/>
  </conditionalFormatting>
  <conditionalFormatting sqref="CN30:CN32">
    <cfRule type="duplicateValues" dxfId="85" priority="162"/>
  </conditionalFormatting>
  <conditionalFormatting sqref="CN33:CN34">
    <cfRule type="duplicateValues" dxfId="84" priority="171"/>
  </conditionalFormatting>
  <conditionalFormatting sqref="CN35:CN38">
    <cfRule type="duplicateValues" dxfId="83" priority="172"/>
  </conditionalFormatting>
  <conditionalFormatting sqref="CN6:CN38">
    <cfRule type="expression" dxfId="82" priority="161">
      <formula>NOT(OR(CN6="X",TRIM(CN6)=""))</formula>
    </cfRule>
  </conditionalFormatting>
  <conditionalFormatting sqref="CN12:CN13">
    <cfRule type="expression" dxfId="81" priority="160">
      <formula>TRIM(CN$12)&amp;TRIM(CN$13)=""</formula>
    </cfRule>
  </conditionalFormatting>
  <conditionalFormatting sqref="CO6:CO8">
    <cfRule type="duplicateValues" dxfId="80" priority="157"/>
  </conditionalFormatting>
  <conditionalFormatting sqref="CO9:CO11">
    <cfRule type="duplicateValues" dxfId="79" priority="156"/>
  </conditionalFormatting>
  <conditionalFormatting sqref="CO14:CO18">
    <cfRule type="duplicateValues" dxfId="78" priority="155"/>
  </conditionalFormatting>
  <conditionalFormatting sqref="CO27:CO29">
    <cfRule type="duplicateValues" dxfId="77" priority="154"/>
  </conditionalFormatting>
  <conditionalFormatting sqref="CO19:CO22">
    <cfRule type="duplicateValues" dxfId="76" priority="153"/>
  </conditionalFormatting>
  <conditionalFormatting sqref="CO25:CO26">
    <cfRule type="duplicateValues" dxfId="75" priority="152"/>
  </conditionalFormatting>
  <conditionalFormatting sqref="CO12:CO13">
    <cfRule type="duplicateValues" dxfId="74" priority="151"/>
  </conditionalFormatting>
  <conditionalFormatting sqref="CO23:CO24">
    <cfRule type="duplicateValues" dxfId="73" priority="150"/>
  </conditionalFormatting>
  <conditionalFormatting sqref="CO30:CO32">
    <cfRule type="duplicateValues" dxfId="72" priority="149"/>
  </conditionalFormatting>
  <conditionalFormatting sqref="CO33:CO34">
    <cfRule type="duplicateValues" dxfId="71" priority="158"/>
  </conditionalFormatting>
  <conditionalFormatting sqref="CO35:CO38">
    <cfRule type="duplicateValues" dxfId="70" priority="159"/>
  </conditionalFormatting>
  <conditionalFormatting sqref="CO6:CO38">
    <cfRule type="expression" dxfId="69" priority="148">
      <formula>NOT(OR(CO6="X",TRIM(CO6)=""))</formula>
    </cfRule>
  </conditionalFormatting>
  <conditionalFormatting sqref="CO12:CO13">
    <cfRule type="expression" dxfId="68" priority="147">
      <formula>TRIM(CO$12)&amp;TRIM(CO$13)=""</formula>
    </cfRule>
  </conditionalFormatting>
  <conditionalFormatting sqref="CP6:CP8">
    <cfRule type="duplicateValues" dxfId="67" priority="144"/>
  </conditionalFormatting>
  <conditionalFormatting sqref="CP9:CP11">
    <cfRule type="duplicateValues" dxfId="66" priority="143"/>
  </conditionalFormatting>
  <conditionalFormatting sqref="CP14:CP18">
    <cfRule type="duplicateValues" dxfId="65" priority="142"/>
  </conditionalFormatting>
  <conditionalFormatting sqref="CP27:CP29">
    <cfRule type="duplicateValues" dxfId="64" priority="141"/>
  </conditionalFormatting>
  <conditionalFormatting sqref="CP19:CP22">
    <cfRule type="duplicateValues" dxfId="63" priority="140"/>
  </conditionalFormatting>
  <conditionalFormatting sqref="CP25:CP26">
    <cfRule type="duplicateValues" dxfId="62" priority="139"/>
  </conditionalFormatting>
  <conditionalFormatting sqref="CP12:CP13">
    <cfRule type="duplicateValues" dxfId="61" priority="138"/>
  </conditionalFormatting>
  <conditionalFormatting sqref="CP23:CP24">
    <cfRule type="duplicateValues" dxfId="60" priority="137"/>
  </conditionalFormatting>
  <conditionalFormatting sqref="CP30:CP32">
    <cfRule type="duplicateValues" dxfId="59" priority="136"/>
  </conditionalFormatting>
  <conditionalFormatting sqref="CP33:CP34">
    <cfRule type="duplicateValues" dxfId="58" priority="145"/>
  </conditionalFormatting>
  <conditionalFormatting sqref="CP35:CP38">
    <cfRule type="duplicateValues" dxfId="57" priority="146"/>
  </conditionalFormatting>
  <conditionalFormatting sqref="CP6:CP38">
    <cfRule type="expression" dxfId="56" priority="135">
      <formula>NOT(OR(CP6="X",TRIM(CP6)=""))</formula>
    </cfRule>
  </conditionalFormatting>
  <conditionalFormatting sqref="CP12:CP13">
    <cfRule type="expression" dxfId="55" priority="134">
      <formula>TRIM(CP$12)&amp;TRIM(CP$13)=""</formula>
    </cfRule>
  </conditionalFormatting>
  <conditionalFormatting sqref="CQ6:CQ8">
    <cfRule type="duplicateValues" dxfId="54" priority="92"/>
  </conditionalFormatting>
  <conditionalFormatting sqref="CQ9:CQ11">
    <cfRule type="duplicateValues" dxfId="53" priority="91"/>
  </conditionalFormatting>
  <conditionalFormatting sqref="CQ14:CQ18">
    <cfRule type="duplicateValues" dxfId="52" priority="90"/>
  </conditionalFormatting>
  <conditionalFormatting sqref="CQ27:CQ29">
    <cfRule type="duplicateValues" dxfId="51" priority="89"/>
  </conditionalFormatting>
  <conditionalFormatting sqref="CQ19:CQ22">
    <cfRule type="duplicateValues" dxfId="50" priority="88"/>
  </conditionalFormatting>
  <conditionalFormatting sqref="CQ25:CQ26">
    <cfRule type="duplicateValues" dxfId="49" priority="87"/>
  </conditionalFormatting>
  <conditionalFormatting sqref="CQ12:CQ13">
    <cfRule type="duplicateValues" dxfId="48" priority="86"/>
  </conditionalFormatting>
  <conditionalFormatting sqref="CQ23:CQ24">
    <cfRule type="duplicateValues" dxfId="47" priority="85"/>
  </conditionalFormatting>
  <conditionalFormatting sqref="CQ30:CQ32">
    <cfRule type="duplicateValues" dxfId="46" priority="84"/>
  </conditionalFormatting>
  <conditionalFormatting sqref="CQ33:CQ34">
    <cfRule type="duplicateValues" dxfId="45" priority="93"/>
  </conditionalFormatting>
  <conditionalFormatting sqref="CQ35:CQ38">
    <cfRule type="duplicateValues" dxfId="44" priority="94"/>
  </conditionalFormatting>
  <conditionalFormatting sqref="CQ6:CQ38">
    <cfRule type="expression" dxfId="43" priority="83">
      <formula>NOT(OR(CQ6="X",TRIM(CQ6)=""))</formula>
    </cfRule>
  </conditionalFormatting>
  <conditionalFormatting sqref="CQ12:CQ13">
    <cfRule type="expression" dxfId="42" priority="82">
      <formula>TRIM(CQ$12)&amp;TRIM(CQ$13)=""</formula>
    </cfRule>
  </conditionalFormatting>
  <conditionalFormatting sqref="CR6:CR8">
    <cfRule type="duplicateValues" dxfId="41" priority="79"/>
  </conditionalFormatting>
  <conditionalFormatting sqref="CR9:CR11">
    <cfRule type="duplicateValues" dxfId="40" priority="78"/>
  </conditionalFormatting>
  <conditionalFormatting sqref="CR14:CR18">
    <cfRule type="duplicateValues" dxfId="39" priority="77"/>
  </conditionalFormatting>
  <conditionalFormatting sqref="CR27:CR29">
    <cfRule type="duplicateValues" dxfId="38" priority="76"/>
  </conditionalFormatting>
  <conditionalFormatting sqref="CR19:CR22">
    <cfRule type="duplicateValues" dxfId="37" priority="75"/>
  </conditionalFormatting>
  <conditionalFormatting sqref="CR25:CR26">
    <cfRule type="duplicateValues" dxfId="36" priority="74"/>
  </conditionalFormatting>
  <conditionalFormatting sqref="CR12:CR13">
    <cfRule type="duplicateValues" dxfId="35" priority="73"/>
  </conditionalFormatting>
  <conditionalFormatting sqref="CR23:CR24">
    <cfRule type="duplicateValues" dxfId="34" priority="72"/>
  </conditionalFormatting>
  <conditionalFormatting sqref="CR30:CR32">
    <cfRule type="duplicateValues" dxfId="33" priority="71"/>
  </conditionalFormatting>
  <conditionalFormatting sqref="CR33:CR34">
    <cfRule type="duplicateValues" dxfId="32" priority="80"/>
  </conditionalFormatting>
  <conditionalFormatting sqref="CR35:CR38">
    <cfRule type="duplicateValues" dxfId="31" priority="81"/>
  </conditionalFormatting>
  <conditionalFormatting sqref="CR6:CR38">
    <cfRule type="expression" dxfId="30" priority="70">
      <formula>NOT(OR(CR6="X",TRIM(CR6)=""))</formula>
    </cfRule>
  </conditionalFormatting>
  <conditionalFormatting sqref="CR12:CR13">
    <cfRule type="expression" dxfId="29" priority="69">
      <formula>TRIM(CR$12)&amp;TRIM(CR$13)=""</formula>
    </cfRule>
  </conditionalFormatting>
  <conditionalFormatting sqref="CS6:CS8">
    <cfRule type="duplicateValues" dxfId="28" priority="66"/>
  </conditionalFormatting>
  <conditionalFormatting sqref="CS9:CS11">
    <cfRule type="duplicateValues" dxfId="27" priority="65"/>
  </conditionalFormatting>
  <conditionalFormatting sqref="CS14:CS18">
    <cfRule type="duplicateValues" dxfId="26" priority="64"/>
  </conditionalFormatting>
  <conditionalFormatting sqref="CS27:CS29">
    <cfRule type="duplicateValues" dxfId="25" priority="63"/>
  </conditionalFormatting>
  <conditionalFormatting sqref="CS19:CS22">
    <cfRule type="duplicateValues" dxfId="24" priority="62"/>
  </conditionalFormatting>
  <conditionalFormatting sqref="CS25:CS26">
    <cfRule type="duplicateValues" dxfId="23" priority="61"/>
  </conditionalFormatting>
  <conditionalFormatting sqref="CS12:CS13">
    <cfRule type="duplicateValues" dxfId="22" priority="60"/>
  </conditionalFormatting>
  <conditionalFormatting sqref="CS23:CS24">
    <cfRule type="duplicateValues" dxfId="21" priority="59"/>
  </conditionalFormatting>
  <conditionalFormatting sqref="CS30:CS32">
    <cfRule type="duplicateValues" dxfId="20" priority="58"/>
  </conditionalFormatting>
  <conditionalFormatting sqref="CS33:CS34">
    <cfRule type="duplicateValues" dxfId="19" priority="67"/>
  </conditionalFormatting>
  <conditionalFormatting sqref="CS35:CS38">
    <cfRule type="duplicateValues" dxfId="18" priority="68"/>
  </conditionalFormatting>
  <conditionalFormatting sqref="CS6:CS38">
    <cfRule type="expression" dxfId="17" priority="57">
      <formula>NOT(OR(CS6="X",TRIM(CS6)=""))</formula>
    </cfRule>
  </conditionalFormatting>
  <conditionalFormatting sqref="CS12:CS13">
    <cfRule type="expression" dxfId="16" priority="56">
      <formula>TRIM(CS$12)&amp;TRIM(CS$13)=""</formula>
    </cfRule>
  </conditionalFormatting>
  <conditionalFormatting sqref="CT6:CT8">
    <cfRule type="duplicateValues" dxfId="15" priority="53"/>
  </conditionalFormatting>
  <conditionalFormatting sqref="CT9:CT11">
    <cfRule type="duplicateValues" dxfId="14" priority="52"/>
  </conditionalFormatting>
  <conditionalFormatting sqref="CT14:CT18">
    <cfRule type="duplicateValues" dxfId="13" priority="51"/>
  </conditionalFormatting>
  <conditionalFormatting sqref="CT27:CT29">
    <cfRule type="duplicateValues" dxfId="12" priority="50"/>
  </conditionalFormatting>
  <conditionalFormatting sqref="CT19:CT22">
    <cfRule type="duplicateValues" dxfId="11" priority="49"/>
  </conditionalFormatting>
  <conditionalFormatting sqref="CT25:CT26">
    <cfRule type="duplicateValues" dxfId="10" priority="48"/>
  </conditionalFormatting>
  <conditionalFormatting sqref="CT12:CT13">
    <cfRule type="duplicateValues" dxfId="9" priority="47"/>
  </conditionalFormatting>
  <conditionalFormatting sqref="CT23:CT24">
    <cfRule type="duplicateValues" dxfId="8" priority="46"/>
  </conditionalFormatting>
  <conditionalFormatting sqref="CT30:CT32">
    <cfRule type="duplicateValues" dxfId="7" priority="45"/>
  </conditionalFormatting>
  <conditionalFormatting sqref="CT33:CT34">
    <cfRule type="duplicateValues" dxfId="6" priority="54"/>
  </conditionalFormatting>
  <conditionalFormatting sqref="CT35:CT38">
    <cfRule type="duplicateValues" dxfId="5" priority="55"/>
  </conditionalFormatting>
  <conditionalFormatting sqref="CT6:CT38">
    <cfRule type="expression" dxfId="4" priority="44">
      <formula>NOT(OR(CT6="X",TRIM(CT6)=""))</formula>
    </cfRule>
  </conditionalFormatting>
  <conditionalFormatting sqref="CT12:CT13">
    <cfRule type="expression" dxfId="3" priority="43">
      <formula>TRIM(CT$12)&amp;TRIM(CT$13)=""</formula>
    </cfRule>
  </conditionalFormatting>
  <conditionalFormatting sqref="D4:CT4">
    <cfRule type="cellIs" dxfId="2" priority="3" operator="equal">
      <formula>"Low"</formula>
    </cfRule>
    <cfRule type="cellIs" dxfId="1" priority="2" operator="equal">
      <formula>"Medium"</formula>
    </cfRule>
    <cfRule type="cellIs" dxfId="0" priority="1" operator="equal">
      <formula>"High"</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82"/>
  <sheetViews>
    <sheetView workbookViewId="0">
      <selection activeCell="A2" sqref="A2:A6"/>
    </sheetView>
  </sheetViews>
  <sheetFormatPr defaultRowHeight="12.75" x14ac:dyDescent="0.2"/>
  <cols>
    <col min="1" max="1" width="24.42578125" style="1" customWidth="1"/>
    <col min="2" max="3" width="10.28515625" bestFit="1" customWidth="1"/>
  </cols>
  <sheetData>
    <row r="1" spans="1:4" ht="15" customHeight="1" x14ac:dyDescent="0.2">
      <c r="B1" s="3" t="s">
        <v>11</v>
      </c>
      <c r="C1" s="3" t="s">
        <v>12</v>
      </c>
      <c r="D1" s="3" t="s">
        <v>13</v>
      </c>
    </row>
    <row r="2" spans="1:4" ht="15" customHeight="1" x14ac:dyDescent="0.2">
      <c r="A2" s="346" t="s">
        <v>10</v>
      </c>
      <c r="B2" s="53">
        <v>0</v>
      </c>
      <c r="C2" s="53">
        <v>0.1</v>
      </c>
      <c r="D2" s="2" t="s">
        <v>5</v>
      </c>
    </row>
    <row r="3" spans="1:4" ht="15" customHeight="1" x14ac:dyDescent="0.2">
      <c r="A3" s="347"/>
      <c r="B3" s="53">
        <f>C2+0.00001</f>
        <v>0.10001</v>
      </c>
      <c r="C3" s="53">
        <v>0.35</v>
      </c>
      <c r="D3" s="2" t="s">
        <v>6</v>
      </c>
    </row>
    <row r="4" spans="1:4" ht="15" customHeight="1" x14ac:dyDescent="0.2">
      <c r="A4" s="347"/>
      <c r="B4" s="53">
        <f>C3+0.00001</f>
        <v>0.35000999999999999</v>
      </c>
      <c r="C4" s="53">
        <v>0.55000000000000004</v>
      </c>
      <c r="D4" s="2" t="s">
        <v>7</v>
      </c>
    </row>
    <row r="5" spans="1:4" ht="15" customHeight="1" x14ac:dyDescent="0.2">
      <c r="A5" s="348"/>
      <c r="B5" s="53">
        <f>C4+0.00001</f>
        <v>0.55001</v>
      </c>
      <c r="C5" s="53">
        <v>0.8</v>
      </c>
      <c r="D5" s="2" t="s">
        <v>8</v>
      </c>
    </row>
    <row r="6" spans="1:4" ht="15" customHeight="1" x14ac:dyDescent="0.2">
      <c r="A6" s="349"/>
      <c r="B6" s="53">
        <f>C5+0.00001</f>
        <v>0.80001</v>
      </c>
      <c r="C6" s="53">
        <v>1</v>
      </c>
      <c r="D6" s="2" t="s">
        <v>9</v>
      </c>
    </row>
    <row r="17" spans="1:1" ht="15" customHeight="1" x14ac:dyDescent="0.2">
      <c r="A17"/>
    </row>
    <row r="19" spans="1:1" ht="15" customHeight="1" x14ac:dyDescent="0.2">
      <c r="A19"/>
    </row>
    <row r="20" spans="1:1" ht="15" customHeight="1" x14ac:dyDescent="0.2">
      <c r="A20"/>
    </row>
    <row r="21" spans="1:1" ht="15" customHeight="1" x14ac:dyDescent="0.2">
      <c r="A21"/>
    </row>
    <row r="23" spans="1:1" ht="15" customHeight="1" x14ac:dyDescent="0.2">
      <c r="A23"/>
    </row>
    <row r="24" spans="1:1" ht="15" customHeight="1" x14ac:dyDescent="0.2">
      <c r="A24"/>
    </row>
    <row r="26" spans="1:1" ht="15" customHeight="1" x14ac:dyDescent="0.2">
      <c r="A26"/>
    </row>
    <row r="27" spans="1:1" ht="15" customHeight="1" x14ac:dyDescent="0.2">
      <c r="A27"/>
    </row>
    <row r="28" spans="1:1" ht="15" customHeight="1" x14ac:dyDescent="0.2">
      <c r="A28"/>
    </row>
    <row r="29" spans="1:1" ht="15" customHeight="1" x14ac:dyDescent="0.2">
      <c r="A29"/>
    </row>
    <row r="31" spans="1:1" ht="15" customHeight="1" x14ac:dyDescent="0.2">
      <c r="A31"/>
    </row>
    <row r="32" spans="1:1" ht="15" customHeight="1" x14ac:dyDescent="0.2">
      <c r="A32"/>
    </row>
    <row r="33" spans="1:1" ht="15" customHeight="1" x14ac:dyDescent="0.2">
      <c r="A33"/>
    </row>
    <row r="34" spans="1:1" ht="15" customHeight="1" x14ac:dyDescent="0.2">
      <c r="A34"/>
    </row>
    <row r="36" spans="1:1" ht="15" customHeight="1" x14ac:dyDescent="0.2">
      <c r="A36"/>
    </row>
    <row r="37" spans="1:1" ht="15" customHeight="1" x14ac:dyDescent="0.2">
      <c r="A37"/>
    </row>
    <row r="38" spans="1:1" ht="15" customHeight="1" x14ac:dyDescent="0.2">
      <c r="A38"/>
    </row>
    <row r="40" spans="1:1" ht="15" customHeight="1" x14ac:dyDescent="0.2">
      <c r="A40"/>
    </row>
    <row r="41" spans="1:1" ht="15" customHeight="1" x14ac:dyDescent="0.2">
      <c r="A41"/>
    </row>
    <row r="43" spans="1:1" ht="15" customHeight="1" x14ac:dyDescent="0.2">
      <c r="A43"/>
    </row>
    <row r="44" spans="1:1" ht="15" customHeight="1" x14ac:dyDescent="0.2">
      <c r="A44"/>
    </row>
    <row r="45" spans="1:1" ht="15" customHeight="1" x14ac:dyDescent="0.2">
      <c r="A45"/>
    </row>
    <row r="47" spans="1:1" ht="15" customHeight="1" x14ac:dyDescent="0.2">
      <c r="A47"/>
    </row>
    <row r="48" spans="1:1" ht="15" customHeight="1" x14ac:dyDescent="0.2">
      <c r="A48"/>
    </row>
    <row r="49" spans="1:1" ht="15" customHeight="1" x14ac:dyDescent="0.2">
      <c r="A49"/>
    </row>
    <row r="51" spans="1:1" ht="15" customHeight="1" x14ac:dyDescent="0.2">
      <c r="A51"/>
    </row>
    <row r="52" spans="1:1" ht="15" customHeight="1" x14ac:dyDescent="0.2">
      <c r="A52"/>
    </row>
    <row r="53" spans="1:1" ht="15" customHeight="1" x14ac:dyDescent="0.2">
      <c r="A53"/>
    </row>
    <row r="54" spans="1:1" ht="15" customHeight="1" x14ac:dyDescent="0.2">
      <c r="A54"/>
    </row>
    <row r="55" spans="1:1" ht="15" customHeight="1" x14ac:dyDescent="0.2">
      <c r="A55"/>
    </row>
    <row r="56" spans="1:1" ht="15" customHeight="1" x14ac:dyDescent="0.2">
      <c r="A56"/>
    </row>
    <row r="57" spans="1:1" ht="15" customHeight="1" x14ac:dyDescent="0.2">
      <c r="A57"/>
    </row>
    <row r="58" spans="1:1" ht="15" customHeight="1" x14ac:dyDescent="0.2">
      <c r="A58"/>
    </row>
    <row r="59" spans="1:1" ht="15" customHeight="1" x14ac:dyDescent="0.2">
      <c r="A59"/>
    </row>
    <row r="60" spans="1:1" ht="15" customHeight="1" x14ac:dyDescent="0.2">
      <c r="A60"/>
    </row>
    <row r="61" spans="1:1" ht="15" customHeight="1" x14ac:dyDescent="0.2">
      <c r="A61"/>
    </row>
    <row r="62" spans="1:1" ht="15" customHeight="1" x14ac:dyDescent="0.2">
      <c r="A62"/>
    </row>
    <row r="63" spans="1:1" ht="15" customHeight="1" x14ac:dyDescent="0.2">
      <c r="A63"/>
    </row>
    <row r="64" spans="1:1" ht="15" customHeight="1" x14ac:dyDescent="0.2">
      <c r="A64"/>
    </row>
    <row r="65" spans="1:1" ht="15" customHeight="1" x14ac:dyDescent="0.2">
      <c r="A65"/>
    </row>
    <row r="66" spans="1:1" ht="15" customHeight="1" x14ac:dyDescent="0.2">
      <c r="A66"/>
    </row>
    <row r="67" spans="1:1" ht="15" customHeight="1" x14ac:dyDescent="0.2">
      <c r="A67"/>
    </row>
    <row r="68" spans="1:1" ht="15" customHeight="1" x14ac:dyDescent="0.2">
      <c r="A68"/>
    </row>
    <row r="69" spans="1:1" ht="15" customHeight="1" x14ac:dyDescent="0.2">
      <c r="A69"/>
    </row>
    <row r="70" spans="1:1" ht="15" customHeight="1" x14ac:dyDescent="0.2">
      <c r="A70"/>
    </row>
    <row r="71" spans="1:1" ht="15" customHeight="1" x14ac:dyDescent="0.2">
      <c r="A71"/>
    </row>
    <row r="72" spans="1:1" ht="15" customHeight="1" x14ac:dyDescent="0.2">
      <c r="A72"/>
    </row>
    <row r="73" spans="1:1" ht="15" customHeight="1" x14ac:dyDescent="0.2">
      <c r="A73"/>
    </row>
    <row r="74" spans="1:1" ht="15" customHeight="1" x14ac:dyDescent="0.2">
      <c r="A74"/>
    </row>
    <row r="75" spans="1:1" ht="15" customHeight="1" x14ac:dyDescent="0.2">
      <c r="A75"/>
    </row>
    <row r="77" spans="1:1" ht="15" customHeight="1" x14ac:dyDescent="0.2">
      <c r="A77"/>
    </row>
    <row r="78" spans="1:1" ht="15" customHeight="1" x14ac:dyDescent="0.2">
      <c r="A78"/>
    </row>
    <row r="79" spans="1:1" ht="15" customHeight="1" x14ac:dyDescent="0.2">
      <c r="A79"/>
    </row>
    <row r="80" spans="1:1" ht="15" customHeight="1" x14ac:dyDescent="0.2">
      <c r="A80"/>
    </row>
    <row r="81" spans="1:1" ht="15" customHeight="1" x14ac:dyDescent="0.2">
      <c r="A81"/>
    </row>
    <row r="82" spans="1:1" ht="15" customHeight="1" x14ac:dyDescent="0.2">
      <c r="A82"/>
    </row>
  </sheetData>
  <mergeCells count="1">
    <mergeCell ref="A2: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Guidelines</vt:lpstr>
      <vt:lpstr>Platform Complexity Model</vt:lpstr>
      <vt:lpstr>Plt Complexity Range</vt:lpstr>
      <vt:lpstr>Plt. Definitions</vt:lpstr>
      <vt:lpstr>Application Complexity Model</vt:lpstr>
      <vt:lpstr>App Complexity Range</vt:lpstr>
      <vt:lpstr>'Plt Complexity Range'!AGE</vt:lpstr>
      <vt:lpstr>'Plt Complexity Range'!AUTOMATED_TESTING</vt:lpstr>
      <vt:lpstr>'Plt Complexity Range'!BATCH</vt:lpstr>
      <vt:lpstr>'Plt Complexity Range'!FUNCTIONALITY</vt:lpstr>
      <vt:lpstr>Global_Weight</vt:lpstr>
      <vt:lpstr>'Plt Complexity Range'!INTERACTIONS</vt:lpstr>
      <vt:lpstr>'Plt Complexity Range'!PICKLIST</vt:lpstr>
      <vt:lpstr>'Plt Complexity Range'!PLATFORM</vt:lpstr>
      <vt:lpstr>'Plt Complexity Range'!Print_Titles</vt:lpstr>
      <vt:lpstr>'Plt Complexity Range'!RESOURCES</vt:lpstr>
      <vt:lpstr>'Plt Complexity Range'!RUNTIME</vt:lpstr>
      <vt:lpstr>'Plt Complexity Range'!SECURITY</vt:lpstr>
      <vt:lpstr>'Plt Complexity Range'!THROUGHPUT</vt:lpstr>
      <vt:lpstr>'Plt Complexity Range'!VOLUME</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ITSM2 complexity model - Consolidated</dc:title>
  <dc:creator>DG TAXUD</dc:creator>
  <cp:lastModifiedBy>MEULEMAN Stijn (TAXUD)</cp:lastModifiedBy>
  <cp:lastPrinted>2015-09-30T09:10:16Z</cp:lastPrinted>
  <dcterms:created xsi:type="dcterms:W3CDTF">2011-02-09T14:28:47Z</dcterms:created>
  <dcterms:modified xsi:type="dcterms:W3CDTF">2015-11-17T13:18:57Z</dcterms:modified>
</cp:coreProperties>
</file>