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6350" yWindow="3020" windowWidth="19320" windowHeight="9780"/>
  </bookViews>
  <sheets>
    <sheet name="TBP" sheetId="1" r:id="rId1"/>
    <sheet name="Profiles" sheetId="3" r:id="rId2"/>
  </sheets>
  <definedNames>
    <definedName name="D_AGEN_BMM" localSheetId="0">TBP!#REF!</definedName>
    <definedName name="pricing">#REF!</definedName>
  </definedNames>
  <calcPr calcId="145621"/>
</workbook>
</file>

<file path=xl/calcChain.xml><?xml version="1.0" encoding="utf-8"?>
<calcChain xmlns="http://schemas.openxmlformats.org/spreadsheetml/2006/main">
  <c r="L9" i="1" l="1"/>
  <c r="E79" i="3" l="1"/>
  <c r="E81" i="3"/>
  <c r="L51" i="1"/>
  <c r="L53" i="1"/>
  <c r="F79" i="3"/>
  <c r="L6" i="1"/>
  <c r="L11" i="1" s="1"/>
  <c r="L23" i="1"/>
  <c r="L22" i="1"/>
  <c r="K22" i="1"/>
  <c r="L14" i="1"/>
  <c r="L19" i="1"/>
  <c r="K27" i="1"/>
  <c r="G42" i="1"/>
  <c r="L42" i="1" s="1"/>
  <c r="G41" i="1"/>
  <c r="L41" i="1" s="1"/>
  <c r="G27" i="1"/>
  <c r="L27" i="1" s="1"/>
  <c r="L24" i="1"/>
  <c r="L43" i="1" l="1"/>
  <c r="L45" i="1"/>
  <c r="L57" i="1" s="1"/>
  <c r="L61" i="1" s="1"/>
  <c r="L63" i="1" s="1"/>
</calcChain>
</file>

<file path=xl/sharedStrings.xml><?xml version="1.0" encoding="utf-8"?>
<sst xmlns="http://schemas.openxmlformats.org/spreadsheetml/2006/main" count="121" uniqueCount="103">
  <si>
    <t>Total Budget Provision</t>
  </si>
  <si>
    <t>Description</t>
  </si>
  <si>
    <t>Unit Price</t>
  </si>
  <si>
    <t>Total Budgetary Provision for Services and Deliverables</t>
  </si>
  <si>
    <t>Estimated budget</t>
  </si>
  <si>
    <t>TBP/IS (Total Budget Provision for IT Services)</t>
  </si>
  <si>
    <t>Services and Deliverables priced at "one off" price</t>
  </si>
  <si>
    <t>Continuous Services</t>
  </si>
  <si>
    <t>Services and Deliverables priced per unit of</t>
  </si>
  <si>
    <t>/</t>
  </si>
  <si>
    <t>training/workshop/demo</t>
  </si>
  <si>
    <t>2.4</t>
  </si>
  <si>
    <t>3.10</t>
  </si>
  <si>
    <t>4.1</t>
  </si>
  <si>
    <t>Benchmarking</t>
  </si>
  <si>
    <t>Training/workshop/demonstration - preparation, performance / attendance, evaluation and reporting</t>
  </si>
  <si>
    <t>6.2</t>
  </si>
  <si>
    <t>Services and deliverables priced per average profile unit price</t>
  </si>
  <si>
    <t>6.1</t>
  </si>
  <si>
    <t>Profile</t>
  </si>
  <si>
    <t>Please, do not change anything in the template.</t>
  </si>
  <si>
    <t>man.day of aveg. Profile</t>
  </si>
  <si>
    <t>Legend</t>
  </si>
  <si>
    <t>Value set by DG TAXUD (Can't be changed)</t>
  </si>
  <si>
    <t>Result of a calculation</t>
  </si>
  <si>
    <t>Value to be entered by the Tenderer</t>
  </si>
  <si>
    <t>Profile Costs</t>
  </si>
  <si>
    <t xml:space="preserve">
Price in €/man/day (intramuros)
</t>
  </si>
  <si>
    <t xml:space="preserve">
Price in €/man/day (extramuros)
</t>
  </si>
  <si>
    <t>Average Cost split per intramuros &amp; extramuros:</t>
  </si>
  <si>
    <t>Estimated quantity
over duration of FC</t>
  </si>
  <si>
    <t>Provision to cover other deliverables and services in the scope of the contract</t>
  </si>
  <si>
    <t>Provision to cover travel costs and subsistence</t>
  </si>
  <si>
    <t>The tenderer is requested to fill in the cells in this table according to his proposal of profiles,
The average cost will be used in the financial sheet.</t>
  </si>
  <si>
    <t>Average cost intramuros (30%) &amp; extramuros (70%):</t>
  </si>
  <si>
    <t>8.1</t>
  </si>
  <si>
    <t>8.2</t>
  </si>
  <si>
    <t>8.3</t>
  </si>
  <si>
    <t>8.4</t>
  </si>
  <si>
    <t>fixed fee per Take-Over</t>
  </si>
  <si>
    <t>fixed fee per Hand-Over</t>
  </si>
  <si>
    <t>Take-Over period of 3 months</t>
  </si>
  <si>
    <t>Hand-Over period of 3 months</t>
  </si>
  <si>
    <t>Service Block</t>
  </si>
  <si>
    <t>Task Number (Task) = Price Element (P.)</t>
  </si>
  <si>
    <t>3.1 to 3.9</t>
  </si>
  <si>
    <t>Integration management support</t>
  </si>
  <si>
    <t>5.1</t>
  </si>
  <si>
    <t>9.1</t>
  </si>
  <si>
    <t>9.2</t>
  </si>
  <si>
    <t>3.11</t>
  </si>
  <si>
    <t>Project Business Case or Vision document</t>
  </si>
  <si>
    <t>Planning Maintenance</t>
  </si>
  <si>
    <t>3.12</t>
  </si>
  <si>
    <t>3.13</t>
  </si>
  <si>
    <t>3.14</t>
  </si>
  <si>
    <t>3.15</t>
  </si>
  <si>
    <t>Integration advice – Technology choice support</t>
  </si>
  <si>
    <t>Review of deliverables from other stakeholders</t>
  </si>
  <si>
    <t>Support to risk management</t>
  </si>
  <si>
    <t>Coordination of actions, planning and progress</t>
  </si>
  <si>
    <t>Support in project status tracking and management</t>
  </si>
  <si>
    <t xml:space="preserve">Assessment </t>
  </si>
  <si>
    <t>7.1</t>
  </si>
  <si>
    <t>Strategic advice</t>
  </si>
  <si>
    <t>PMO</t>
  </si>
  <si>
    <t>Legal guidance</t>
  </si>
  <si>
    <t>Valuation</t>
  </si>
  <si>
    <t>IT Architecture &amp; Technologies</t>
  </si>
  <si>
    <t>7.2</t>
  </si>
  <si>
    <t>7.3</t>
  </si>
  <si>
    <t>7.4</t>
  </si>
  <si>
    <t>7.5</t>
  </si>
  <si>
    <t>Set-up and maintenance of ITSM3 Integration contractor's resources</t>
  </si>
  <si>
    <t>Take-Over of services</t>
  </si>
  <si>
    <t>Hand-Over at the end of the contractual period</t>
  </si>
  <si>
    <t>Planning of the Take-Over</t>
  </si>
  <si>
    <t>Planning of the Hand-Over</t>
  </si>
  <si>
    <t>2.1 to 2.3</t>
  </si>
  <si>
    <t>Integration advice</t>
  </si>
  <si>
    <t>Project, Quality and Contract Management</t>
  </si>
  <si>
    <t>1.1 to 1.5.5</t>
  </si>
  <si>
    <t>Service improvement projects</t>
  </si>
  <si>
    <t>project</t>
  </si>
  <si>
    <t>month</t>
  </si>
  <si>
    <t>Sub-Total of Services &amp; Deliverables priced at "one off" price</t>
  </si>
  <si>
    <t>Sub-Total of Continuous services</t>
  </si>
  <si>
    <t>Sub-Total of Services and deliverables priced at average profile unit price</t>
  </si>
  <si>
    <t>Sub-Total of Services and deliverables priced per unit of</t>
  </si>
  <si>
    <t>Provision set by DG TAXUD</t>
  </si>
  <si>
    <t>Sub-Total for T&amp;S</t>
  </si>
  <si>
    <t>Contingency</t>
  </si>
  <si>
    <t>TBP/T&amp;S (Total Budget Provision for Travel and Subsistence)</t>
  </si>
  <si>
    <r>
      <t xml:space="preserve">Multiplying factor to be applied to the daily rate for on-demand work to be performed during extended working hours </t>
    </r>
    <r>
      <rPr>
        <vertAlign val="superscript"/>
        <sz val="11"/>
        <rFont val="Times New Roman"/>
        <family val="1"/>
      </rPr>
      <t>[1]</t>
    </r>
  </si>
  <si>
    <r>
      <t>[1]</t>
    </r>
    <r>
      <rPr>
        <sz val="11"/>
        <color indexed="8"/>
        <rFont val="Times New Roman"/>
        <family val="1"/>
      </rPr>
      <t xml:space="preserve"> For example "2", meaning twice the daily rate</t>
    </r>
  </si>
  <si>
    <t>TBP/IS &amp; T&amp;S (Total Budget Provision for IT Services and Travel and Subsistence)</t>
  </si>
  <si>
    <t>Total that will be used for the financial evaluation</t>
  </si>
  <si>
    <t>Provision set by DG TAXUD: 15% of Total Budget Provision for IT Services and Travel &amp; Subsistence</t>
  </si>
  <si>
    <r>
      <t xml:space="preserve">Provision to cover other deliverables and services in the scope of the contract during </t>
    </r>
    <r>
      <rPr>
        <b/>
        <u/>
        <sz val="8"/>
        <rFont val="Arial"/>
        <family val="2"/>
      </rPr>
      <t>extended</t>
    </r>
    <r>
      <rPr>
        <sz val="8"/>
        <rFont val="Arial"/>
        <family val="2"/>
      </rPr>
      <t xml:space="preserve"> working hours</t>
    </r>
  </si>
  <si>
    <t>9.3</t>
  </si>
  <si>
    <t>Portfolio Management Support for TAXUD IT Service Delivery</t>
  </si>
  <si>
    <t>Asset Management Support for TAXUD IT Service Delivery</t>
  </si>
  <si>
    <t>TAXUD/2016/AO-02 PRICE TABLE V2 AS OF 24/10/2016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</si>
</sst>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,##0\ &quot;€&quot;"/>
    <numFmt numFmtId="165" formatCode="#,##0.0\ &quot;€&quot;"/>
    <numFmt numFmtId="166" formatCode="#,##0.00\ [$€-1]"/>
    <numFmt numFmtId="167" formatCode="&quot;€&quot;#,##0.00"/>
    <numFmt numFmtId="168" formatCode="#,##0.00\ [$€-1];\-#,##0.00\ [$€-1]"/>
    <numFmt numFmtId="169" formatCode="#,##0.00\ &quot;€&quot;"/>
    <numFmt numFmtId="170" formatCode="&quot;€&quot;\ #,##0"/>
  </numFmts>
  <fonts count="30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sz val="8"/>
      <name val="Calibri"/>
      <family val="2"/>
    </font>
    <font>
      <b/>
      <sz val="12"/>
      <color indexed="9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i/>
      <sz val="11"/>
      <color indexed="12"/>
      <name val="Times New Roman"/>
      <family val="1"/>
    </font>
    <font>
      <b/>
      <sz val="11"/>
      <name val="Times New Roman"/>
      <family val="1"/>
    </font>
    <font>
      <vertAlign val="superscript"/>
      <sz val="10"/>
      <name val="Arial"/>
      <family val="2"/>
    </font>
    <font>
      <sz val="10"/>
      <name val="Helvetica 45 Light"/>
    </font>
    <font>
      <sz val="10"/>
      <name val="Arial"/>
      <family val="2"/>
    </font>
    <font>
      <vertAlign val="superscript"/>
      <sz val="11"/>
      <name val="Times New Roman"/>
      <family val="1"/>
    </font>
    <font>
      <sz val="11"/>
      <color indexed="8"/>
      <name val="Times New Roman"/>
      <family val="1"/>
    </font>
    <font>
      <i/>
      <u/>
      <sz val="11"/>
      <name val="Times New Roman"/>
      <family val="1"/>
    </font>
    <font>
      <b/>
      <u/>
      <sz val="8"/>
      <name val="Arial"/>
      <family val="2"/>
    </font>
    <font>
      <b/>
      <i/>
      <sz val="8"/>
      <name val="Arial"/>
      <family val="2"/>
    </font>
    <font>
      <b/>
      <i/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name val="Calibri"/>
      <family val="2"/>
      <scheme val="minor"/>
    </font>
    <font>
      <sz val="11"/>
      <color theme="1"/>
      <name val="Times New Roman"/>
      <family val="1"/>
    </font>
    <font>
      <b/>
      <sz val="12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medium">
        <color indexed="64"/>
      </right>
      <top style="medium">
        <color indexed="9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9"/>
      </right>
      <top/>
      <bottom style="thin">
        <color indexed="64"/>
      </bottom>
      <diagonal/>
    </border>
    <border>
      <left style="thin">
        <color indexed="9"/>
      </left>
      <right style="thin">
        <color indexed="9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 style="medium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0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/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/>
      <top/>
      <bottom style="thin">
        <color theme="0"/>
      </bottom>
      <diagonal/>
    </border>
  </borders>
  <cellStyleXfs count="3">
    <xf numFmtId="0" fontId="0" fillId="0" borderId="0"/>
    <xf numFmtId="0" fontId="24" fillId="0" borderId="0"/>
    <xf numFmtId="0" fontId="12" fillId="0" borderId="0"/>
  </cellStyleXfs>
  <cellXfs count="234">
    <xf numFmtId="0" fontId="0" fillId="0" borderId="0" xfId="0"/>
    <xf numFmtId="0" fontId="0" fillId="2" borderId="1" xfId="0" applyFill="1" applyBorder="1" applyAlignment="1" applyProtection="1">
      <alignment wrapText="1"/>
    </xf>
    <xf numFmtId="0" fontId="0" fillId="2" borderId="2" xfId="0" applyFill="1" applyBorder="1" applyAlignment="1" applyProtection="1">
      <alignment wrapText="1"/>
    </xf>
    <xf numFmtId="0" fontId="0" fillId="2" borderId="3" xfId="0" applyFill="1" applyBorder="1" applyAlignment="1" applyProtection="1">
      <alignment wrapText="1"/>
    </xf>
    <xf numFmtId="0" fontId="0" fillId="2" borderId="0" xfId="0" applyFill="1" applyBorder="1" applyAlignment="1" applyProtection="1">
      <alignment wrapText="1"/>
    </xf>
    <xf numFmtId="0" fontId="6" fillId="2" borderId="0" xfId="0" applyFont="1" applyFill="1" applyBorder="1" applyAlignment="1" applyProtection="1">
      <alignment horizontal="center" wrapText="1"/>
    </xf>
    <xf numFmtId="0" fontId="0" fillId="2" borderId="4" xfId="0" applyFill="1" applyBorder="1" applyAlignment="1" applyProtection="1">
      <alignment wrapText="1"/>
    </xf>
    <xf numFmtId="0" fontId="4" fillId="3" borderId="5" xfId="0" applyFont="1" applyFill="1" applyBorder="1" applyAlignment="1" applyProtection="1">
      <alignment horizontal="center" wrapText="1"/>
    </xf>
    <xf numFmtId="0" fontId="4" fillId="3" borderId="6" xfId="0" applyFont="1" applyFill="1" applyBorder="1" applyAlignment="1" applyProtection="1">
      <alignment horizontal="center" wrapText="1"/>
    </xf>
    <xf numFmtId="0" fontId="9" fillId="0" borderId="7" xfId="0" applyFont="1" applyFill="1" applyBorder="1" applyAlignment="1" applyProtection="1">
      <alignment horizontal="right" vertical="center"/>
    </xf>
    <xf numFmtId="0" fontId="7" fillId="0" borderId="8" xfId="0" applyFont="1" applyBorder="1" applyAlignment="1" applyProtection="1">
      <alignment horizontal="justify" vertical="top" wrapText="1"/>
    </xf>
    <xf numFmtId="168" fontId="9" fillId="4" borderId="9" xfId="0" applyNumberFormat="1" applyFont="1" applyFill="1" applyBorder="1" applyAlignment="1" applyProtection="1">
      <alignment horizontal="center"/>
    </xf>
    <xf numFmtId="0" fontId="7" fillId="0" borderId="10" xfId="0" applyFont="1" applyBorder="1" applyAlignment="1" applyProtection="1">
      <alignment horizontal="justify" vertical="top" wrapText="1"/>
    </xf>
    <xf numFmtId="167" fontId="8" fillId="0" borderId="9" xfId="0" applyNumberFormat="1" applyFont="1" applyBorder="1" applyAlignment="1" applyProtection="1">
      <alignment horizontal="right"/>
    </xf>
    <xf numFmtId="0" fontId="0" fillId="2" borderId="11" xfId="0" applyFill="1" applyBorder="1" applyAlignment="1" applyProtection="1">
      <alignment wrapText="1"/>
    </xf>
    <xf numFmtId="0" fontId="0" fillId="2" borderId="12" xfId="0" applyFill="1" applyBorder="1" applyAlignment="1" applyProtection="1">
      <alignment wrapText="1"/>
    </xf>
    <xf numFmtId="0" fontId="0" fillId="2" borderId="13" xfId="0" applyFill="1" applyBorder="1" applyAlignment="1" applyProtection="1">
      <alignment wrapText="1"/>
    </xf>
    <xf numFmtId="0" fontId="5" fillId="0" borderId="7" xfId="0" applyFont="1" applyBorder="1" applyAlignment="1" applyProtection="1">
      <alignment wrapText="1"/>
    </xf>
    <xf numFmtId="0" fontId="13" fillId="0" borderId="8" xfId="0" applyFont="1" applyBorder="1" applyProtection="1"/>
    <xf numFmtId="0" fontId="5" fillId="0" borderId="7" xfId="0" applyFont="1" applyBorder="1" applyAlignment="1" applyProtection="1">
      <alignment horizontal="left" vertical="center" wrapText="1"/>
      <protection locked="0"/>
    </xf>
    <xf numFmtId="166" fontId="5" fillId="5" borderId="7" xfId="0" applyNumberFormat="1" applyFont="1" applyFill="1" applyBorder="1" applyAlignment="1" applyProtection="1">
      <alignment horizontal="center" wrapText="1"/>
      <protection locked="0"/>
    </xf>
    <xf numFmtId="0" fontId="1" fillId="6" borderId="4" xfId="0" applyFont="1" applyFill="1" applyBorder="1" applyAlignment="1" applyProtection="1">
      <alignment horizontal="left" vertical="justify" wrapText="1"/>
    </xf>
    <xf numFmtId="0" fontId="1" fillId="6" borderId="4" xfId="0" applyFont="1" applyFill="1" applyBorder="1" applyAlignment="1" applyProtection="1">
      <alignment horizontal="center" vertical="justify" wrapText="1"/>
    </xf>
    <xf numFmtId="0" fontId="1" fillId="6" borderId="14" xfId="0" applyFont="1" applyFill="1" applyBorder="1" applyAlignment="1" applyProtection="1">
      <alignment horizontal="left" vertical="justify" wrapText="1"/>
    </xf>
    <xf numFmtId="0" fontId="1" fillId="0" borderId="0" xfId="0" applyFont="1" applyFill="1" applyBorder="1" applyAlignment="1" applyProtection="1"/>
    <xf numFmtId="0" fontId="1" fillId="0" borderId="42" xfId="0" applyFont="1" applyFill="1" applyBorder="1" applyAlignment="1" applyProtection="1"/>
    <xf numFmtId="0" fontId="1" fillId="0" borderId="2" xfId="0" applyFont="1" applyFill="1" applyBorder="1" applyAlignment="1" applyProtection="1"/>
    <xf numFmtId="0" fontId="1" fillId="0" borderId="7" xfId="0" applyFont="1" applyBorder="1" applyAlignment="1" applyProtection="1">
      <alignment horizontal="center" vertical="center"/>
    </xf>
    <xf numFmtId="0" fontId="1" fillId="0" borderId="7" xfId="1" applyFont="1" applyBorder="1" applyAlignment="1" applyProtection="1">
      <alignment horizontal="center" vertical="center" wrapText="1"/>
    </xf>
    <xf numFmtId="0" fontId="1" fillId="0" borderId="7" xfId="1" applyFont="1" applyBorder="1" applyAlignment="1" applyProtection="1">
      <alignment horizontal="left" vertical="center" wrapText="1"/>
    </xf>
    <xf numFmtId="0" fontId="1" fillId="0" borderId="15" xfId="0" applyFont="1" applyFill="1" applyBorder="1" applyAlignment="1" applyProtection="1">
      <alignment horizontal="left" vertical="center" wrapText="1"/>
    </xf>
    <xf numFmtId="0" fontId="1" fillId="7" borderId="15" xfId="0" applyFont="1" applyFill="1" applyBorder="1" applyAlignment="1" applyProtection="1">
      <alignment horizontal="center" vertical="center"/>
    </xf>
    <xf numFmtId="0" fontId="1" fillId="0" borderId="7" xfId="0" applyFont="1" applyFill="1" applyBorder="1" applyAlignment="1" applyProtection="1">
      <alignment horizontal="center" vertical="center" wrapText="1"/>
    </xf>
    <xf numFmtId="166" fontId="2" fillId="4" borderId="16" xfId="0" applyNumberFormat="1" applyFont="1" applyFill="1" applyBorder="1" applyProtection="1"/>
    <xf numFmtId="0" fontId="1" fillId="0" borderId="7" xfId="1" applyFont="1" applyBorder="1" applyAlignment="1" applyProtection="1">
      <alignment horizontal="center" vertical="center"/>
    </xf>
    <xf numFmtId="0" fontId="1" fillId="0" borderId="15" xfId="0" applyFont="1" applyFill="1" applyBorder="1" applyAlignment="1" applyProtection="1">
      <alignment vertical="center"/>
    </xf>
    <xf numFmtId="166" fontId="1" fillId="4" borderId="17" xfId="0" applyNumberFormat="1" applyFont="1" applyFill="1" applyBorder="1" applyAlignment="1" applyProtection="1">
      <alignment vertical="center"/>
    </xf>
    <xf numFmtId="166" fontId="1" fillId="4" borderId="18" xfId="0" applyNumberFormat="1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horizontal="left" vertical="center" wrapText="1"/>
    </xf>
    <xf numFmtId="0" fontId="1" fillId="0" borderId="7" xfId="0" applyFont="1" applyFill="1" applyBorder="1" applyAlignment="1" applyProtection="1">
      <alignment horizontal="center" vertical="center"/>
    </xf>
    <xf numFmtId="165" fontId="1" fillId="5" borderId="15" xfId="0" applyNumberFormat="1" applyFont="1" applyFill="1" applyBorder="1" applyAlignment="1" applyProtection="1">
      <alignment vertical="center"/>
      <protection locked="0"/>
    </xf>
    <xf numFmtId="0" fontId="1" fillId="0" borderId="1" xfId="0" applyFont="1" applyFill="1" applyBorder="1" applyAlignment="1" applyProtection="1">
      <alignment vertical="center"/>
    </xf>
    <xf numFmtId="0" fontId="1" fillId="0" borderId="7" xfId="0" applyFont="1" applyFill="1" applyBorder="1" applyAlignment="1" applyProtection="1">
      <alignment horizontal="left" vertical="center" wrapText="1"/>
    </xf>
    <xf numFmtId="3" fontId="1" fillId="7" borderId="12" xfId="0" applyNumberFormat="1" applyFont="1" applyFill="1" applyBorder="1" applyAlignment="1" applyProtection="1">
      <alignment horizontal="center" vertical="center"/>
    </xf>
    <xf numFmtId="0" fontId="1" fillId="0" borderId="7" xfId="0" applyFont="1" applyBorder="1" applyAlignment="1" applyProtection="1">
      <alignment horizontal="center" vertical="center" wrapText="1"/>
    </xf>
    <xf numFmtId="0" fontId="1" fillId="0" borderId="7" xfId="0" applyFont="1" applyBorder="1" applyAlignment="1" applyProtection="1">
      <alignment horizontal="left" vertical="center" wrapText="1"/>
    </xf>
    <xf numFmtId="166" fontId="1" fillId="4" borderId="7" xfId="0" applyNumberFormat="1" applyFont="1" applyFill="1" applyBorder="1" applyAlignment="1" applyProtection="1">
      <alignment vertical="center"/>
    </xf>
    <xf numFmtId="0" fontId="1" fillId="0" borderId="7" xfId="0" applyFont="1" applyFill="1" applyBorder="1" applyAlignment="1" applyProtection="1">
      <alignment vertical="center"/>
    </xf>
    <xf numFmtId="3" fontId="1" fillId="7" borderId="7" xfId="0" applyNumberFormat="1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left" vertical="center"/>
    </xf>
    <xf numFmtId="0" fontId="2" fillId="0" borderId="13" xfId="0" applyFont="1" applyFill="1" applyBorder="1" applyAlignment="1" applyProtection="1">
      <alignment horizontal="left" vertical="center" wrapText="1"/>
    </xf>
    <xf numFmtId="166" fontId="2" fillId="0" borderId="16" xfId="0" applyNumberFormat="1" applyFont="1" applyFill="1" applyBorder="1" applyProtection="1"/>
    <xf numFmtId="0" fontId="2" fillId="0" borderId="3" xfId="0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horizontal="left" vertical="center"/>
    </xf>
    <xf numFmtId="166" fontId="2" fillId="0" borderId="2" xfId="0" applyNumberFormat="1" applyFont="1" applyFill="1" applyBorder="1" applyProtection="1"/>
    <xf numFmtId="0" fontId="25" fillId="8" borderId="4" xfId="0" applyFont="1" applyFill="1" applyBorder="1" applyAlignment="1" applyProtection="1">
      <alignment horizontal="left" vertical="justify" wrapText="1"/>
    </xf>
    <xf numFmtId="0" fontId="25" fillId="8" borderId="4" xfId="0" applyFont="1" applyFill="1" applyBorder="1" applyAlignment="1" applyProtection="1">
      <alignment horizontal="center" vertical="justify" wrapText="1"/>
    </xf>
    <xf numFmtId="0" fontId="2" fillId="6" borderId="10" xfId="2" applyFont="1" applyFill="1" applyBorder="1" applyAlignment="1" applyProtection="1">
      <alignment horizontal="left"/>
    </xf>
    <xf numFmtId="0" fontId="2" fillId="6" borderId="2" xfId="2" applyFont="1" applyFill="1" applyBorder="1" applyAlignment="1" applyProtection="1">
      <alignment horizontal="left"/>
    </xf>
    <xf numFmtId="0" fontId="1" fillId="6" borderId="2" xfId="2" applyFont="1" applyFill="1" applyBorder="1" applyAlignment="1" applyProtection="1">
      <alignment horizontal="left" vertical="justify" wrapText="1"/>
    </xf>
    <xf numFmtId="0" fontId="1" fillId="6" borderId="0" xfId="2" applyFont="1" applyFill="1" applyBorder="1" applyAlignment="1" applyProtection="1">
      <alignment horizontal="left" vertical="justify" wrapText="1"/>
    </xf>
    <xf numFmtId="0" fontId="1" fillId="6" borderId="19" xfId="2" applyFont="1" applyFill="1" applyBorder="1" applyAlignment="1" applyProtection="1">
      <alignment horizontal="left" vertical="justify" wrapText="1"/>
    </xf>
    <xf numFmtId="0" fontId="1" fillId="0" borderId="0" xfId="0" applyFont="1" applyProtection="1"/>
    <xf numFmtId="0" fontId="1" fillId="0" borderId="0" xfId="0" applyFont="1" applyAlignment="1" applyProtection="1">
      <alignment horizontal="left"/>
    </xf>
    <xf numFmtId="0" fontId="1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wrapText="1"/>
    </xf>
    <xf numFmtId="0" fontId="1" fillId="0" borderId="0" xfId="0" applyFont="1" applyAlignment="1" applyProtection="1">
      <alignment horizontal="center"/>
    </xf>
    <xf numFmtId="0" fontId="2" fillId="0" borderId="0" xfId="0" applyFont="1" applyProtection="1"/>
    <xf numFmtId="0" fontId="1" fillId="7" borderId="20" xfId="0" applyFont="1" applyFill="1" applyBorder="1" applyAlignment="1" applyProtection="1">
      <alignment horizontal="left" vertical="center"/>
    </xf>
    <xf numFmtId="0" fontId="1" fillId="4" borderId="20" xfId="0" applyFont="1" applyFill="1" applyBorder="1" applyAlignment="1" applyProtection="1">
      <alignment horizontal="left" vertical="center"/>
    </xf>
    <xf numFmtId="0" fontId="1" fillId="5" borderId="21" xfId="0" applyFont="1" applyFill="1" applyBorder="1" applyAlignment="1" applyProtection="1">
      <alignment horizontal="left" vertical="center"/>
    </xf>
    <xf numFmtId="166" fontId="22" fillId="4" borderId="22" xfId="0" applyNumberFormat="1" applyFont="1" applyFill="1" applyBorder="1" applyProtection="1"/>
    <xf numFmtId="166" fontId="22" fillId="4" borderId="16" xfId="0" applyNumberFormat="1" applyFont="1" applyFill="1" applyBorder="1" applyProtection="1"/>
    <xf numFmtId="0" fontId="26" fillId="3" borderId="23" xfId="0" applyFont="1" applyFill="1" applyBorder="1" applyAlignment="1" applyProtection="1">
      <alignment horizontal="left" vertical="center"/>
    </xf>
    <xf numFmtId="0" fontId="1" fillId="0" borderId="15" xfId="0" applyFont="1" applyFill="1" applyBorder="1" applyAlignment="1" applyProtection="1">
      <alignment horizontal="center" vertical="center" wrapText="1"/>
    </xf>
    <xf numFmtId="0" fontId="7" fillId="0" borderId="24" xfId="0" applyFont="1" applyBorder="1" applyAlignment="1" applyProtection="1">
      <alignment horizontal="justify" vertical="top" wrapText="1"/>
    </xf>
    <xf numFmtId="166" fontId="7" fillId="0" borderId="4" xfId="0" applyNumberFormat="1" applyFont="1" applyBorder="1" applyAlignment="1" applyProtection="1">
      <alignment horizontal="justify" vertical="top" wrapText="1"/>
    </xf>
    <xf numFmtId="167" fontId="8" fillId="0" borderId="25" xfId="0" applyNumberFormat="1" applyFont="1" applyBorder="1" applyAlignment="1" applyProtection="1">
      <alignment horizontal="right"/>
    </xf>
    <xf numFmtId="0" fontId="10" fillId="0" borderId="10" xfId="0" applyFont="1" applyBorder="1" applyProtection="1"/>
    <xf numFmtId="0" fontId="5" fillId="0" borderId="9" xfId="0" applyFont="1" applyFill="1" applyBorder="1" applyProtection="1"/>
    <xf numFmtId="0" fontId="1" fillId="0" borderId="0" xfId="0" applyFont="1" applyFill="1" applyAlignment="1" applyProtection="1">
      <alignment horizontal="left" vertical="top" wrapText="1"/>
    </xf>
    <xf numFmtId="0" fontId="1" fillId="0" borderId="0" xfId="2" applyFont="1" applyProtection="1"/>
    <xf numFmtId="0" fontId="2" fillId="9" borderId="26" xfId="2" applyFont="1" applyFill="1" applyBorder="1" applyAlignment="1" applyProtection="1">
      <alignment horizontal="left" vertical="center" wrapText="1"/>
    </xf>
    <xf numFmtId="0" fontId="2" fillId="9" borderId="2" xfId="2" applyFont="1" applyFill="1" applyBorder="1" applyAlignment="1" applyProtection="1">
      <alignment horizontal="left" vertical="center" wrapText="1"/>
    </xf>
    <xf numFmtId="0" fontId="17" fillId="0" borderId="2" xfId="2" applyFont="1" applyFill="1" applyBorder="1" applyAlignment="1" applyProtection="1">
      <alignment horizontal="left" vertical="center" wrapText="1"/>
    </xf>
    <xf numFmtId="0" fontId="18" fillId="9" borderId="2" xfId="2" applyNumberFormat="1" applyFont="1" applyFill="1" applyBorder="1" applyAlignment="1" applyProtection="1">
      <alignment horizontal="center" vertical="center" wrapText="1"/>
    </xf>
    <xf numFmtId="0" fontId="2" fillId="9" borderId="2" xfId="2" applyFont="1" applyFill="1" applyBorder="1" applyAlignment="1" applyProtection="1">
      <alignment vertical="center" wrapText="1"/>
    </xf>
    <xf numFmtId="0" fontId="2" fillId="9" borderId="11" xfId="2" applyFont="1" applyFill="1" applyBorder="1" applyAlignment="1" applyProtection="1">
      <alignment vertical="center" wrapText="1"/>
    </xf>
    <xf numFmtId="169" fontId="19" fillId="7" borderId="27" xfId="2" applyNumberFormat="1" applyFont="1" applyFill="1" applyBorder="1" applyAlignment="1" applyProtection="1">
      <alignment horizontal="right" vertical="center"/>
    </xf>
    <xf numFmtId="0" fontId="19" fillId="0" borderId="0" xfId="2" applyFont="1" applyAlignment="1" applyProtection="1">
      <alignment vertical="center"/>
    </xf>
    <xf numFmtId="169" fontId="19" fillId="4" borderId="27" xfId="2" applyNumberFormat="1" applyFont="1" applyFill="1" applyBorder="1" applyAlignment="1" applyProtection="1">
      <alignment horizontal="right" vertical="center"/>
    </xf>
    <xf numFmtId="0" fontId="1" fillId="0" borderId="0" xfId="0" applyFont="1" applyFill="1" applyAlignment="1" applyProtection="1">
      <alignment horizontal="left"/>
    </xf>
    <xf numFmtId="0" fontId="20" fillId="0" borderId="0" xfId="2" applyFont="1" applyBorder="1" applyAlignment="1" applyProtection="1">
      <alignment horizontal="center" vertical="center" wrapText="1"/>
    </xf>
    <xf numFmtId="0" fontId="17" fillId="9" borderId="28" xfId="2" applyFont="1" applyFill="1" applyBorder="1" applyAlignment="1" applyProtection="1">
      <alignment vertical="center" wrapText="1"/>
    </xf>
    <xf numFmtId="0" fontId="2" fillId="9" borderId="10" xfId="2" applyFont="1" applyFill="1" applyBorder="1" applyAlignment="1" applyProtection="1">
      <alignment vertical="center" wrapText="1"/>
    </xf>
    <xf numFmtId="0" fontId="2" fillId="9" borderId="9" xfId="2" applyFont="1" applyFill="1" applyBorder="1" applyAlignment="1" applyProtection="1">
      <alignment vertical="center" wrapText="1"/>
    </xf>
    <xf numFmtId="169" fontId="21" fillId="7" borderId="29" xfId="2" applyNumberFormat="1" applyFont="1" applyFill="1" applyBorder="1" applyAlignment="1" applyProtection="1">
      <alignment horizontal="right" vertical="center"/>
    </xf>
    <xf numFmtId="0" fontId="1" fillId="0" borderId="43" xfId="2" applyFont="1" applyBorder="1" applyProtection="1"/>
    <xf numFmtId="169" fontId="19" fillId="0" borderId="44" xfId="2" applyNumberFormat="1" applyFont="1" applyFill="1" applyBorder="1" applyAlignment="1" applyProtection="1">
      <alignment horizontal="right" vertical="center"/>
    </xf>
    <xf numFmtId="0" fontId="26" fillId="8" borderId="45" xfId="0" applyFont="1" applyFill="1" applyBorder="1" applyAlignment="1" applyProtection="1">
      <alignment horizontal="center" vertical="center" wrapText="1"/>
    </xf>
    <xf numFmtId="0" fontId="1" fillId="0" borderId="0" xfId="0" applyFont="1" applyFill="1" applyAlignment="1" applyProtection="1">
      <alignment wrapText="1"/>
    </xf>
    <xf numFmtId="0" fontId="1" fillId="0" borderId="0" xfId="0" applyFont="1" applyFill="1" applyProtection="1"/>
    <xf numFmtId="0" fontId="1" fillId="0" borderId="0" xfId="0" applyFont="1" applyFill="1" applyBorder="1" applyProtection="1"/>
    <xf numFmtId="0" fontId="1" fillId="0" borderId="0" xfId="0" applyFont="1" applyBorder="1" applyAlignment="1" applyProtection="1">
      <alignment vertical="center"/>
    </xf>
    <xf numFmtId="0" fontId="1" fillId="0" borderId="13" xfId="0" applyFont="1" applyBorder="1" applyAlignment="1" applyProtection="1">
      <alignment vertical="center"/>
    </xf>
    <xf numFmtId="0" fontId="1" fillId="0" borderId="0" xfId="0" applyFont="1" applyFill="1" applyAlignment="1" applyProtection="1">
      <alignment vertical="top"/>
    </xf>
    <xf numFmtId="0" fontId="1" fillId="0" borderId="0" xfId="0" applyFont="1" applyFill="1" applyBorder="1" applyAlignment="1" applyProtection="1">
      <alignment vertical="center"/>
    </xf>
    <xf numFmtId="0" fontId="1" fillId="0" borderId="13" xfId="0" applyFont="1" applyFill="1" applyBorder="1" applyAlignment="1" applyProtection="1">
      <alignment vertical="center"/>
    </xf>
    <xf numFmtId="0" fontId="2" fillId="0" borderId="50" xfId="0" applyFont="1" applyFill="1" applyBorder="1" applyAlignment="1" applyProtection="1">
      <alignment horizontal="left" vertical="center" wrapText="1"/>
    </xf>
    <xf numFmtId="0" fontId="2" fillId="0" borderId="51" xfId="0" applyFont="1" applyFill="1" applyBorder="1" applyAlignment="1" applyProtection="1">
      <alignment horizontal="left" vertical="center" wrapText="1"/>
    </xf>
    <xf numFmtId="0" fontId="2" fillId="0" borderId="52" xfId="0" applyFont="1" applyFill="1" applyBorder="1" applyAlignment="1" applyProtection="1">
      <alignment horizontal="left" vertical="center" wrapText="1"/>
    </xf>
    <xf numFmtId="166" fontId="2" fillId="0" borderId="53" xfId="0" applyNumberFormat="1" applyFont="1" applyFill="1" applyBorder="1" applyProtection="1"/>
    <xf numFmtId="0" fontId="1" fillId="0" borderId="13" xfId="0" applyFont="1" applyFill="1" applyBorder="1" applyAlignment="1" applyProtection="1">
      <alignment horizontal="left" vertical="center"/>
    </xf>
    <xf numFmtId="0" fontId="2" fillId="0" borderId="54" xfId="0" applyFont="1" applyFill="1" applyBorder="1" applyAlignment="1" applyProtection="1">
      <alignment horizontal="left" vertical="center" wrapText="1"/>
    </xf>
    <xf numFmtId="0" fontId="1" fillId="0" borderId="55" xfId="0" applyFont="1" applyFill="1" applyBorder="1" applyAlignment="1" applyProtection="1">
      <alignment horizontal="left" vertical="center"/>
    </xf>
    <xf numFmtId="0" fontId="2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wrapText="1"/>
    </xf>
    <xf numFmtId="0" fontId="0" fillId="0" borderId="0" xfId="0" applyProtection="1"/>
    <xf numFmtId="0" fontId="0" fillId="0" borderId="3" xfId="0" applyBorder="1" applyAlignment="1" applyProtection="1">
      <alignment wrapText="1"/>
    </xf>
    <xf numFmtId="0" fontId="0" fillId="0" borderId="0" xfId="0" applyAlignment="1" applyProtection="1">
      <alignment wrapText="1"/>
    </xf>
    <xf numFmtId="0" fontId="5" fillId="0" borderId="3" xfId="0" applyFont="1" applyBorder="1" applyProtection="1"/>
    <xf numFmtId="0" fontId="5" fillId="0" borderId="0" xfId="0" applyFont="1" applyProtection="1"/>
    <xf numFmtId="0" fontId="28" fillId="0" borderId="7" xfId="0" applyFont="1" applyFill="1" applyBorder="1" applyAlignment="1" applyProtection="1">
      <alignment wrapText="1"/>
    </xf>
    <xf numFmtId="0" fontId="0" fillId="0" borderId="0" xfId="0" applyFill="1" applyProtection="1"/>
    <xf numFmtId="0" fontId="5" fillId="0" borderId="12" xfId="0" applyFont="1" applyFill="1" applyBorder="1" applyProtection="1"/>
    <xf numFmtId="0" fontId="0" fillId="2" borderId="24" xfId="0" applyFill="1" applyBorder="1" applyAlignment="1" applyProtection="1">
      <alignment wrapText="1"/>
    </xf>
    <xf numFmtId="0" fontId="11" fillId="2" borderId="10" xfId="0" applyFont="1" applyFill="1" applyBorder="1" applyAlignment="1" applyProtection="1">
      <alignment wrapText="1"/>
    </xf>
    <xf numFmtId="0" fontId="11" fillId="2" borderId="4" xfId="0" applyFont="1" applyFill="1" applyBorder="1" applyAlignment="1" applyProtection="1">
      <alignment wrapText="1"/>
    </xf>
    <xf numFmtId="0" fontId="0" fillId="2" borderId="25" xfId="0" applyFill="1" applyBorder="1" applyAlignment="1" applyProtection="1">
      <alignment wrapText="1"/>
    </xf>
    <xf numFmtId="0" fontId="5" fillId="0" borderId="0" xfId="0" applyFont="1" applyFill="1" applyProtection="1"/>
    <xf numFmtId="0" fontId="5" fillId="0" borderId="0" xfId="0" applyFont="1" applyAlignment="1" applyProtection="1">
      <alignment horizontal="center"/>
    </xf>
    <xf numFmtId="0" fontId="26" fillId="8" borderId="45" xfId="0" applyFont="1" applyFill="1" applyBorder="1" applyAlignment="1" applyProtection="1">
      <alignment horizontal="center" vertical="center" wrapText="1"/>
    </xf>
    <xf numFmtId="0" fontId="2" fillId="6" borderId="24" xfId="0" applyFont="1" applyFill="1" applyBorder="1" applyAlignment="1" applyProtection="1">
      <alignment horizontal="left"/>
    </xf>
    <xf numFmtId="0" fontId="2" fillId="6" borderId="4" xfId="0" applyFont="1" applyFill="1" applyBorder="1" applyAlignment="1" applyProtection="1">
      <alignment horizontal="left"/>
    </xf>
    <xf numFmtId="0" fontId="2" fillId="10" borderId="46" xfId="0" applyFont="1" applyFill="1" applyBorder="1" applyAlignment="1" applyProtection="1">
      <alignment horizontal="left" vertical="center" wrapText="1"/>
    </xf>
    <xf numFmtId="0" fontId="2" fillId="10" borderId="10" xfId="0" applyFont="1" applyFill="1" applyBorder="1" applyAlignment="1" applyProtection="1">
      <alignment horizontal="left" vertical="center" wrapText="1"/>
    </xf>
    <xf numFmtId="0" fontId="2" fillId="10" borderId="30" xfId="0" applyFont="1" applyFill="1" applyBorder="1" applyAlignment="1" applyProtection="1">
      <alignment horizontal="left" vertical="center" wrapText="1"/>
    </xf>
    <xf numFmtId="166" fontId="1" fillId="4" borderId="17" xfId="0" applyNumberFormat="1" applyFont="1" applyFill="1" applyBorder="1" applyAlignment="1" applyProtection="1">
      <alignment horizontal="right" vertical="center"/>
    </xf>
    <xf numFmtId="166" fontId="1" fillId="4" borderId="18" xfId="0" applyNumberFormat="1" applyFont="1" applyFill="1" applyBorder="1" applyAlignment="1" applyProtection="1">
      <alignment horizontal="right" vertical="center"/>
    </xf>
    <xf numFmtId="166" fontId="1" fillId="4" borderId="31" xfId="0" applyNumberFormat="1" applyFont="1" applyFill="1" applyBorder="1" applyAlignment="1" applyProtection="1">
      <alignment horizontal="right" vertical="center"/>
    </xf>
    <xf numFmtId="0" fontId="1" fillId="0" borderId="15" xfId="0" applyFont="1" applyFill="1" applyBorder="1" applyAlignment="1" applyProtection="1">
      <alignment horizontal="left" vertical="center" wrapText="1"/>
    </xf>
    <xf numFmtId="0" fontId="1" fillId="0" borderId="32" xfId="0" applyFont="1" applyFill="1" applyBorder="1" applyAlignment="1" applyProtection="1">
      <alignment horizontal="left" vertical="center" wrapText="1"/>
    </xf>
    <xf numFmtId="0" fontId="1" fillId="7" borderId="15" xfId="0" applyFont="1" applyFill="1" applyBorder="1" applyAlignment="1" applyProtection="1">
      <alignment horizontal="center" vertical="center"/>
    </xf>
    <xf numFmtId="0" fontId="1" fillId="7" borderId="32" xfId="0" applyFont="1" applyFill="1" applyBorder="1" applyAlignment="1" applyProtection="1">
      <alignment horizontal="center" vertical="center"/>
    </xf>
    <xf numFmtId="0" fontId="1" fillId="0" borderId="15" xfId="0" applyFont="1" applyFill="1" applyBorder="1" applyAlignment="1" applyProtection="1">
      <alignment horizontal="left" vertical="center" wrapText="1" shrinkToFit="1"/>
    </xf>
    <xf numFmtId="0" fontId="1" fillId="0" borderId="12" xfId="0" applyFont="1" applyFill="1" applyBorder="1" applyAlignment="1" applyProtection="1">
      <alignment horizontal="left" vertical="center" wrapText="1" shrinkToFit="1"/>
    </xf>
    <xf numFmtId="0" fontId="1" fillId="0" borderId="15" xfId="0" applyFont="1" applyFill="1" applyBorder="1" applyAlignment="1" applyProtection="1">
      <alignment horizontal="center" vertical="center" wrapText="1"/>
    </xf>
    <xf numFmtId="0" fontId="1" fillId="0" borderId="12" xfId="0" applyFont="1" applyFill="1" applyBorder="1" applyAlignment="1" applyProtection="1">
      <alignment horizontal="center" vertical="center" wrapText="1"/>
    </xf>
    <xf numFmtId="0" fontId="1" fillId="0" borderId="32" xfId="0" applyFont="1" applyFill="1" applyBorder="1" applyAlignment="1" applyProtection="1">
      <alignment horizontal="center" vertical="center" wrapText="1"/>
    </xf>
    <xf numFmtId="0" fontId="1" fillId="7" borderId="12" xfId="0" applyFont="1" applyFill="1" applyBorder="1" applyAlignment="1" applyProtection="1">
      <alignment horizontal="center" vertical="center"/>
    </xf>
    <xf numFmtId="0" fontId="23" fillId="6" borderId="33" xfId="0" applyFont="1" applyFill="1" applyBorder="1" applyAlignment="1" applyProtection="1">
      <alignment horizontal="right"/>
    </xf>
    <xf numFmtId="0" fontId="23" fillId="6" borderId="34" xfId="0" applyFont="1" applyFill="1" applyBorder="1" applyAlignment="1" applyProtection="1">
      <alignment horizontal="right"/>
    </xf>
    <xf numFmtId="170" fontId="19" fillId="0" borderId="2" xfId="2" applyNumberFormat="1" applyFont="1" applyFill="1" applyBorder="1" applyAlignment="1" applyProtection="1">
      <alignment horizontal="left" vertical="center" wrapText="1"/>
    </xf>
    <xf numFmtId="0" fontId="17" fillId="0" borderId="10" xfId="2" applyFont="1" applyFill="1" applyBorder="1" applyAlignment="1" applyProtection="1">
      <alignment horizontal="left" vertical="center" wrapText="1"/>
    </xf>
    <xf numFmtId="0" fontId="1" fillId="0" borderId="15" xfId="0" applyFont="1" applyFill="1" applyBorder="1" applyAlignment="1" applyProtection="1">
      <alignment vertical="center"/>
    </xf>
    <xf numFmtId="0" fontId="1" fillId="0" borderId="12" xfId="0" applyFont="1" applyBorder="1" applyAlignment="1" applyProtection="1">
      <alignment vertical="center"/>
    </xf>
    <xf numFmtId="0" fontId="1" fillId="0" borderId="32" xfId="0" applyFont="1" applyBorder="1" applyAlignment="1" applyProtection="1">
      <alignment vertical="center"/>
    </xf>
    <xf numFmtId="0" fontId="2" fillId="6" borderId="3" xfId="0" applyFont="1" applyFill="1" applyBorder="1" applyAlignment="1" applyProtection="1">
      <alignment vertical="center"/>
    </xf>
    <xf numFmtId="0" fontId="2" fillId="6" borderId="0" xfId="0" applyFont="1" applyFill="1" applyBorder="1" applyAlignment="1" applyProtection="1">
      <alignment vertical="center"/>
    </xf>
    <xf numFmtId="0" fontId="2" fillId="6" borderId="13" xfId="0" applyFont="1" applyFill="1" applyBorder="1" applyAlignment="1" applyProtection="1">
      <alignment vertical="center"/>
    </xf>
    <xf numFmtId="164" fontId="1" fillId="5" borderId="12" xfId="0" applyNumberFormat="1" applyFont="1" applyFill="1" applyBorder="1" applyAlignment="1" applyProtection="1">
      <alignment vertical="center"/>
      <protection locked="0"/>
    </xf>
    <xf numFmtId="0" fontId="1" fillId="0" borderId="12" xfId="0" applyFont="1" applyBorder="1" applyAlignment="1" applyProtection="1">
      <alignment vertical="center"/>
      <protection locked="0"/>
    </xf>
    <xf numFmtId="0" fontId="1" fillId="0" borderId="32" xfId="0" applyFont="1" applyBorder="1" applyAlignment="1" applyProtection="1">
      <alignment vertical="center"/>
      <protection locked="0"/>
    </xf>
    <xf numFmtId="0" fontId="1" fillId="0" borderId="12" xfId="0" applyFont="1" applyFill="1" applyBorder="1" applyAlignment="1" applyProtection="1">
      <alignment vertical="center"/>
    </xf>
    <xf numFmtId="165" fontId="1" fillId="0" borderId="15" xfId="0" applyNumberFormat="1" applyFont="1" applyFill="1" applyBorder="1" applyAlignment="1" applyProtection="1">
      <alignment horizontal="left" vertical="center"/>
    </xf>
    <xf numFmtId="165" fontId="1" fillId="0" borderId="12" xfId="0" applyNumberFormat="1" applyFont="1" applyFill="1" applyBorder="1" applyAlignment="1" applyProtection="1">
      <alignment horizontal="left" vertical="center"/>
    </xf>
    <xf numFmtId="165" fontId="1" fillId="0" borderId="32" xfId="0" applyNumberFormat="1" applyFont="1" applyFill="1" applyBorder="1" applyAlignment="1" applyProtection="1">
      <alignment horizontal="left" vertical="center"/>
    </xf>
    <xf numFmtId="0" fontId="2" fillId="6" borderId="8" xfId="2" applyFont="1" applyFill="1" applyBorder="1" applyAlignment="1" applyProtection="1">
      <alignment horizontal="left"/>
    </xf>
    <xf numFmtId="0" fontId="2" fillId="6" borderId="10" xfId="2" applyFont="1" applyFill="1" applyBorder="1" applyAlignment="1" applyProtection="1">
      <alignment horizontal="left"/>
    </xf>
    <xf numFmtId="170" fontId="19" fillId="6" borderId="35" xfId="2" applyNumberFormat="1" applyFont="1" applyFill="1" applyBorder="1" applyAlignment="1" applyProtection="1">
      <alignment horizontal="left" vertical="center" wrapText="1"/>
    </xf>
    <xf numFmtId="170" fontId="19" fillId="6" borderId="36" xfId="2" applyNumberFormat="1" applyFont="1" applyFill="1" applyBorder="1" applyAlignment="1" applyProtection="1">
      <alignment horizontal="left" vertical="center" wrapText="1"/>
    </xf>
    <xf numFmtId="170" fontId="19" fillId="6" borderId="37" xfId="2" applyNumberFormat="1" applyFont="1" applyFill="1" applyBorder="1" applyAlignment="1" applyProtection="1">
      <alignment horizontal="left" vertical="center" wrapText="1"/>
    </xf>
    <xf numFmtId="0" fontId="1" fillId="0" borderId="12" xfId="0" applyFont="1" applyBorder="1" applyAlignment="1" applyProtection="1">
      <alignment horizontal="center" vertical="center"/>
    </xf>
    <xf numFmtId="0" fontId="1" fillId="0" borderId="32" xfId="0" applyFont="1" applyBorder="1" applyAlignment="1" applyProtection="1">
      <alignment horizontal="center" vertical="center"/>
    </xf>
    <xf numFmtId="0" fontId="2" fillId="6" borderId="3" xfId="0" applyFont="1" applyFill="1" applyBorder="1" applyAlignment="1" applyProtection="1">
      <alignment horizontal="left" vertical="center" wrapText="1"/>
    </xf>
    <xf numFmtId="0" fontId="2" fillId="6" borderId="0" xfId="0" applyFont="1" applyFill="1" applyBorder="1" applyAlignment="1" applyProtection="1">
      <alignment horizontal="left" vertical="center" wrapText="1"/>
    </xf>
    <xf numFmtId="0" fontId="2" fillId="6" borderId="13" xfId="0" applyFont="1" applyFill="1" applyBorder="1" applyAlignment="1" applyProtection="1">
      <alignment horizontal="left" vertical="center" wrapText="1"/>
    </xf>
    <xf numFmtId="0" fontId="2" fillId="6" borderId="47" xfId="0" applyFont="1" applyFill="1" applyBorder="1" applyAlignment="1" applyProtection="1">
      <alignment vertical="center"/>
    </xf>
    <xf numFmtId="0" fontId="2" fillId="6" borderId="48" xfId="0" applyFont="1" applyFill="1" applyBorder="1" applyAlignment="1" applyProtection="1">
      <alignment vertical="center"/>
    </xf>
    <xf numFmtId="0" fontId="2" fillId="6" borderId="49" xfId="0" applyFont="1" applyFill="1" applyBorder="1" applyAlignment="1" applyProtection="1">
      <alignment vertical="center"/>
    </xf>
    <xf numFmtId="0" fontId="26" fillId="8" borderId="24" xfId="0" applyFont="1" applyFill="1" applyBorder="1" applyAlignment="1" applyProtection="1">
      <alignment horizontal="left" vertical="center"/>
    </xf>
    <xf numFmtId="0" fontId="26" fillId="8" borderId="4" xfId="0" applyFont="1" applyFill="1" applyBorder="1" applyAlignment="1" applyProtection="1">
      <alignment horizontal="left" vertical="center"/>
    </xf>
    <xf numFmtId="0" fontId="26" fillId="8" borderId="25" xfId="0" applyFont="1" applyFill="1" applyBorder="1" applyAlignment="1" applyProtection="1">
      <alignment horizontal="left" vertical="center"/>
    </xf>
    <xf numFmtId="0" fontId="2" fillId="10" borderId="26" xfId="2" applyFont="1" applyFill="1" applyBorder="1" applyAlignment="1" applyProtection="1">
      <alignment horizontal="left" vertical="center" wrapText="1"/>
    </xf>
    <xf numFmtId="0" fontId="2" fillId="10" borderId="2" xfId="2" applyFont="1" applyFill="1" applyBorder="1" applyAlignment="1" applyProtection="1">
      <alignment horizontal="left" vertical="center" wrapText="1"/>
    </xf>
    <xf numFmtId="0" fontId="2" fillId="10" borderId="10" xfId="2" applyFont="1" applyFill="1" applyBorder="1" applyAlignment="1" applyProtection="1">
      <alignment horizontal="left" vertical="center" wrapText="1"/>
    </xf>
    <xf numFmtId="0" fontId="26" fillId="8" borderId="24" xfId="0" applyFont="1" applyFill="1" applyBorder="1" applyAlignment="1" applyProtection="1">
      <alignment horizontal="left"/>
    </xf>
    <xf numFmtId="0" fontId="26" fillId="8" borderId="4" xfId="0" applyFont="1" applyFill="1" applyBorder="1" applyAlignment="1" applyProtection="1">
      <alignment horizontal="left"/>
    </xf>
    <xf numFmtId="0" fontId="2" fillId="10" borderId="3" xfId="0" applyFont="1" applyFill="1" applyBorder="1" applyAlignment="1" applyProtection="1">
      <alignment horizontal="left" vertical="center" wrapText="1"/>
    </xf>
    <xf numFmtId="0" fontId="2" fillId="10" borderId="0" xfId="0" applyFont="1" applyFill="1" applyBorder="1" applyAlignment="1" applyProtection="1">
      <alignment horizontal="left" vertical="center" wrapText="1"/>
    </xf>
    <xf numFmtId="0" fontId="2" fillId="10" borderId="38" xfId="0" applyFont="1" applyFill="1" applyBorder="1" applyAlignment="1" applyProtection="1">
      <alignment horizontal="left" vertical="center" wrapText="1"/>
    </xf>
    <xf numFmtId="0" fontId="2" fillId="10" borderId="24" xfId="0" applyFont="1" applyFill="1" applyBorder="1" applyAlignment="1" applyProtection="1">
      <alignment horizontal="left" vertical="center" wrapText="1"/>
    </xf>
    <xf numFmtId="0" fontId="2" fillId="10" borderId="4" xfId="0" applyFont="1" applyFill="1" applyBorder="1" applyAlignment="1" applyProtection="1">
      <alignment horizontal="left" vertical="center" wrapText="1"/>
    </xf>
    <xf numFmtId="0" fontId="2" fillId="10" borderId="14" xfId="0" applyFont="1" applyFill="1" applyBorder="1" applyAlignment="1" applyProtection="1">
      <alignment horizontal="left" vertical="center" wrapText="1"/>
    </xf>
    <xf numFmtId="166" fontId="1" fillId="4" borderId="17" xfId="0" applyNumberFormat="1" applyFont="1" applyFill="1" applyBorder="1" applyAlignment="1" applyProtection="1">
      <alignment vertical="center"/>
    </xf>
    <xf numFmtId="166" fontId="1" fillId="4" borderId="18" xfId="0" applyNumberFormat="1" applyFont="1" applyFill="1" applyBorder="1" applyAlignment="1" applyProtection="1">
      <alignment vertical="center"/>
    </xf>
    <xf numFmtId="166" fontId="1" fillId="4" borderId="31" xfId="0" applyNumberFormat="1" applyFont="1" applyFill="1" applyBorder="1" applyAlignment="1" applyProtection="1">
      <alignment vertical="center"/>
    </xf>
    <xf numFmtId="0" fontId="1" fillId="0" borderId="32" xfId="0" applyFont="1" applyFill="1" applyBorder="1" applyAlignment="1" applyProtection="1">
      <alignment horizontal="left" vertical="center" wrapText="1" shrinkToFit="1"/>
    </xf>
    <xf numFmtId="0" fontId="1" fillId="0" borderId="12" xfId="0" applyFont="1" applyFill="1" applyBorder="1" applyAlignment="1" applyProtection="1">
      <alignment horizontal="left" vertical="center" wrapText="1"/>
    </xf>
    <xf numFmtId="164" fontId="1" fillId="5" borderId="7" xfId="0" applyNumberFormat="1" applyFont="1" applyFill="1" applyBorder="1" applyAlignment="1" applyProtection="1">
      <alignment vertical="center"/>
      <protection locked="0"/>
    </xf>
    <xf numFmtId="0" fontId="2" fillId="10" borderId="28" xfId="2" applyFont="1" applyFill="1" applyBorder="1" applyAlignment="1" applyProtection="1">
      <alignment horizontal="left" vertical="center" wrapText="1"/>
    </xf>
    <xf numFmtId="0" fontId="2" fillId="6" borderId="24" xfId="2" applyFont="1" applyFill="1" applyBorder="1" applyAlignment="1" applyProtection="1">
      <alignment horizontal="left" vertical="center"/>
    </xf>
    <xf numFmtId="0" fontId="2" fillId="6" borderId="4" xfId="2" applyFont="1" applyFill="1" applyBorder="1" applyAlignment="1" applyProtection="1">
      <alignment horizontal="left" vertical="center"/>
    </xf>
    <xf numFmtId="0" fontId="2" fillId="6" borderId="39" xfId="2" applyFont="1" applyFill="1" applyBorder="1" applyAlignment="1" applyProtection="1">
      <alignment horizontal="left" vertical="center"/>
    </xf>
    <xf numFmtId="0" fontId="1" fillId="0" borderId="15" xfId="0" applyFont="1" applyFill="1" applyBorder="1" applyAlignment="1" applyProtection="1">
      <alignment horizontal="left" vertical="center"/>
    </xf>
    <xf numFmtId="0" fontId="1" fillId="0" borderId="12" xfId="0" applyFont="1" applyFill="1" applyBorder="1" applyAlignment="1" applyProtection="1">
      <alignment horizontal="left" vertical="center"/>
    </xf>
    <xf numFmtId="0" fontId="1" fillId="0" borderId="32" xfId="0" applyFont="1" applyFill="1" applyBorder="1" applyAlignment="1" applyProtection="1">
      <alignment horizontal="left" vertical="center"/>
    </xf>
    <xf numFmtId="166" fontId="1" fillId="4" borderId="15" xfId="0" applyNumberFormat="1" applyFont="1" applyFill="1" applyBorder="1" applyAlignment="1" applyProtection="1">
      <alignment horizontal="right" vertical="center"/>
    </xf>
    <xf numFmtId="166" fontId="1" fillId="4" borderId="12" xfId="0" applyNumberFormat="1" applyFont="1" applyFill="1" applyBorder="1" applyAlignment="1" applyProtection="1">
      <alignment horizontal="right" vertical="center"/>
    </xf>
    <xf numFmtId="166" fontId="1" fillId="4" borderId="32" xfId="0" applyNumberFormat="1" applyFont="1" applyFill="1" applyBorder="1" applyAlignment="1" applyProtection="1">
      <alignment horizontal="right" vertical="center"/>
    </xf>
    <xf numFmtId="3" fontId="1" fillId="7" borderId="15" xfId="0" applyNumberFormat="1" applyFont="1" applyFill="1" applyBorder="1" applyAlignment="1" applyProtection="1">
      <alignment horizontal="center" vertical="center"/>
    </xf>
    <xf numFmtId="3" fontId="1" fillId="7" borderId="12" xfId="0" applyNumberFormat="1" applyFont="1" applyFill="1" applyBorder="1" applyAlignment="1" applyProtection="1">
      <alignment horizontal="center" vertical="center"/>
    </xf>
    <xf numFmtId="3" fontId="1" fillId="7" borderId="32" xfId="0" applyNumberFormat="1" applyFont="1" applyFill="1" applyBorder="1" applyAlignment="1" applyProtection="1">
      <alignment horizontal="center" vertical="center"/>
    </xf>
    <xf numFmtId="169" fontId="1" fillId="4" borderId="15" xfId="0" applyNumberFormat="1" applyFont="1" applyFill="1" applyBorder="1" applyAlignment="1" applyProtection="1">
      <alignment horizontal="right" vertical="center"/>
    </xf>
    <xf numFmtId="169" fontId="1" fillId="4" borderId="12" xfId="0" applyNumberFormat="1" applyFont="1" applyFill="1" applyBorder="1" applyAlignment="1" applyProtection="1">
      <alignment horizontal="right" vertical="center"/>
    </xf>
    <xf numFmtId="169" fontId="1" fillId="4" borderId="32" xfId="0" applyNumberFormat="1" applyFont="1" applyFill="1" applyBorder="1" applyAlignment="1" applyProtection="1">
      <alignment horizontal="right" vertical="center"/>
    </xf>
    <xf numFmtId="0" fontId="1" fillId="0" borderId="15" xfId="0" applyFont="1" applyFill="1" applyBorder="1" applyAlignment="1" applyProtection="1">
      <alignment horizontal="center" vertical="center"/>
    </xf>
    <xf numFmtId="0" fontId="1" fillId="0" borderId="12" xfId="0" applyFont="1" applyFill="1" applyBorder="1" applyAlignment="1" applyProtection="1">
      <alignment horizontal="center" vertical="center"/>
    </xf>
    <xf numFmtId="0" fontId="1" fillId="0" borderId="32" xfId="0" applyFont="1" applyFill="1" applyBorder="1" applyAlignment="1" applyProtection="1">
      <alignment horizontal="center" vertical="center"/>
    </xf>
    <xf numFmtId="168" fontId="9" fillId="4" borderId="8" xfId="0" applyNumberFormat="1" applyFont="1" applyFill="1" applyBorder="1" applyAlignment="1" applyProtection="1">
      <alignment horizontal="center"/>
    </xf>
    <xf numFmtId="168" fontId="9" fillId="4" borderId="9" xfId="0" applyNumberFormat="1" applyFont="1" applyFill="1" applyBorder="1" applyAlignment="1" applyProtection="1">
      <alignment horizontal="center"/>
    </xf>
    <xf numFmtId="4" fontId="9" fillId="5" borderId="8" xfId="0" applyNumberFormat="1" applyFont="1" applyFill="1" applyBorder="1" applyAlignment="1" applyProtection="1">
      <alignment horizontal="center" vertical="center"/>
      <protection locked="0"/>
    </xf>
    <xf numFmtId="4" fontId="9" fillId="5" borderId="9" xfId="0" applyNumberFormat="1" applyFont="1" applyFill="1" applyBorder="1" applyAlignment="1" applyProtection="1">
      <alignment horizontal="center" vertical="center"/>
      <protection locked="0"/>
    </xf>
    <xf numFmtId="0" fontId="6" fillId="0" borderId="8" xfId="0" applyFont="1" applyBorder="1" applyAlignment="1" applyProtection="1">
      <alignment horizontal="center" wrapText="1"/>
    </xf>
    <xf numFmtId="0" fontId="27" fillId="0" borderId="10" xfId="0" applyFont="1" applyBorder="1" applyAlignment="1" applyProtection="1">
      <alignment wrapText="1"/>
    </xf>
    <xf numFmtId="0" fontId="27" fillId="0" borderId="9" xfId="0" applyFont="1" applyBorder="1" applyAlignment="1" applyProtection="1">
      <alignment wrapText="1"/>
    </xf>
    <xf numFmtId="0" fontId="15" fillId="0" borderId="8" xfId="0" applyFont="1" applyBorder="1" applyAlignment="1" applyProtection="1">
      <alignment horizontal="center" vertical="center" wrapText="1"/>
    </xf>
    <xf numFmtId="0" fontId="0" fillId="0" borderId="10" xfId="0" applyFont="1" applyBorder="1" applyAlignment="1" applyProtection="1">
      <alignment wrapText="1"/>
    </xf>
    <xf numFmtId="0" fontId="0" fillId="0" borderId="9" xfId="0" applyFont="1" applyBorder="1" applyAlignment="1" applyProtection="1">
      <alignment wrapText="1"/>
    </xf>
    <xf numFmtId="0" fontId="4" fillId="3" borderId="40" xfId="0" applyFont="1" applyFill="1" applyBorder="1" applyAlignment="1" applyProtection="1">
      <alignment horizontal="center" vertical="center"/>
    </xf>
    <xf numFmtId="0" fontId="0" fillId="0" borderId="41" xfId="0" applyBorder="1" applyAlignment="1" applyProtection="1">
      <alignment horizontal="center" vertical="center"/>
    </xf>
    <xf numFmtId="164" fontId="1" fillId="5" borderId="15" xfId="0" applyNumberFormat="1" applyFont="1" applyFill="1" applyBorder="1" applyAlignment="1" applyProtection="1">
      <alignment vertical="center"/>
      <protection locked="0"/>
    </xf>
    <xf numFmtId="164" fontId="1" fillId="5" borderId="32" xfId="0" applyNumberFormat="1" applyFont="1" applyFill="1" applyBorder="1" applyAlignment="1" applyProtection="1">
      <alignment vertical="center"/>
      <protection locked="0"/>
    </xf>
    <xf numFmtId="0" fontId="29" fillId="0" borderId="56" xfId="0" applyFont="1" applyBorder="1" applyAlignment="1" applyProtection="1">
      <alignment horizont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IA101"/>
  <sheetViews>
    <sheetView tabSelected="1" zoomScaleNormal="100" workbookViewId="0">
      <pane ySplit="3" topLeftCell="A4" activePane="bottomLeft" state="frozen"/>
      <selection pane="bottomLeft" activeCell="G9" sqref="G9:G10"/>
    </sheetView>
  </sheetViews>
  <sheetFormatPr defaultColWidth="11.54296875" defaultRowHeight="10" outlineLevelRow="3"/>
  <cols>
    <col min="1" max="1" width="2" style="62" customWidth="1"/>
    <col min="2" max="2" width="2.54296875" style="62" customWidth="1"/>
    <col min="3" max="3" width="4.1796875" style="62" customWidth="1"/>
    <col min="4" max="4" width="11.54296875" style="62" bestFit="1" customWidth="1"/>
    <col min="5" max="5" width="22" style="62" customWidth="1"/>
    <col min="6" max="6" width="44.1796875" style="63" bestFit="1" customWidth="1"/>
    <col min="7" max="7" width="9" style="62" customWidth="1"/>
    <col min="8" max="8" width="1.453125" style="64" bestFit="1" customWidth="1"/>
    <col min="9" max="9" width="18.81640625" style="65" customWidth="1"/>
    <col min="10" max="10" width="7.453125" style="66" customWidth="1"/>
    <col min="11" max="11" width="22.26953125" style="62" bestFit="1" customWidth="1"/>
    <col min="12" max="12" width="14.7265625" style="62" bestFit="1" customWidth="1"/>
    <col min="13" max="16384" width="11.54296875" style="62"/>
  </cols>
  <sheetData>
    <row r="1" spans="1:12" ht="15.5">
      <c r="A1" s="233" t="s">
        <v>102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</row>
    <row r="2" spans="1:12" s="100" customFormat="1" ht="32.25" customHeight="1">
      <c r="A2" s="131" t="s">
        <v>0</v>
      </c>
      <c r="B2" s="131"/>
      <c r="C2" s="131"/>
      <c r="D2" s="131" t="s">
        <v>43</v>
      </c>
      <c r="E2" s="131" t="s">
        <v>44</v>
      </c>
      <c r="F2" s="131" t="s">
        <v>1</v>
      </c>
      <c r="G2" s="131" t="s">
        <v>2</v>
      </c>
      <c r="H2" s="131"/>
      <c r="I2" s="131"/>
      <c r="J2" s="131" t="s">
        <v>3</v>
      </c>
      <c r="K2" s="131"/>
      <c r="L2" s="131"/>
    </row>
    <row r="3" spans="1:12" s="101" customFormat="1" ht="41.25" customHeight="1">
      <c r="A3" s="131"/>
      <c r="B3" s="131"/>
      <c r="C3" s="131"/>
      <c r="D3" s="131"/>
      <c r="E3" s="131"/>
      <c r="F3" s="131"/>
      <c r="G3" s="131"/>
      <c r="H3" s="131"/>
      <c r="I3" s="131"/>
      <c r="J3" s="131" t="s">
        <v>30</v>
      </c>
      <c r="K3" s="131"/>
      <c r="L3" s="99" t="s">
        <v>4</v>
      </c>
    </row>
    <row r="4" spans="1:12" s="91" customFormat="1" ht="10.5" outlineLevel="1">
      <c r="A4" s="132" t="s">
        <v>5</v>
      </c>
      <c r="B4" s="133"/>
      <c r="C4" s="133"/>
      <c r="D4" s="133"/>
      <c r="E4" s="133"/>
      <c r="F4" s="133"/>
      <c r="G4" s="21"/>
      <c r="H4" s="21"/>
      <c r="I4" s="21"/>
      <c r="J4" s="22"/>
      <c r="K4" s="21"/>
      <c r="L4" s="23"/>
    </row>
    <row r="5" spans="1:12" s="102" customFormat="1" ht="15" customHeight="1" outlineLevel="2">
      <c r="A5" s="24"/>
      <c r="B5" s="25"/>
      <c r="C5" s="26"/>
      <c r="D5" s="134" t="s">
        <v>6</v>
      </c>
      <c r="E5" s="135"/>
      <c r="F5" s="135"/>
      <c r="G5" s="135"/>
      <c r="H5" s="135"/>
      <c r="I5" s="135"/>
      <c r="J5" s="135"/>
      <c r="K5" s="135"/>
      <c r="L5" s="136"/>
    </row>
    <row r="6" spans="1:12" s="105" customFormat="1" outlineLevel="3">
      <c r="A6" s="103"/>
      <c r="B6" s="103"/>
      <c r="C6" s="104"/>
      <c r="D6" s="27">
        <v>8</v>
      </c>
      <c r="E6" s="28" t="s">
        <v>35</v>
      </c>
      <c r="F6" s="29" t="s">
        <v>76</v>
      </c>
      <c r="G6" s="199"/>
      <c r="H6" s="146" t="s">
        <v>9</v>
      </c>
      <c r="I6" s="140" t="s">
        <v>39</v>
      </c>
      <c r="J6" s="142">
        <v>1</v>
      </c>
      <c r="K6" s="144" t="s">
        <v>41</v>
      </c>
      <c r="L6" s="137">
        <f>G6*J6</f>
        <v>0</v>
      </c>
    </row>
    <row r="7" spans="1:12" s="105" customFormat="1" outlineLevel="3">
      <c r="A7" s="103"/>
      <c r="B7" s="103"/>
      <c r="C7" s="104"/>
      <c r="D7" s="27">
        <v>8</v>
      </c>
      <c r="E7" s="28" t="s">
        <v>36</v>
      </c>
      <c r="F7" s="29" t="s">
        <v>73</v>
      </c>
      <c r="G7" s="199"/>
      <c r="H7" s="147"/>
      <c r="I7" s="198"/>
      <c r="J7" s="149"/>
      <c r="K7" s="145"/>
      <c r="L7" s="138"/>
    </row>
    <row r="8" spans="1:12" s="105" customFormat="1" outlineLevel="3">
      <c r="A8" s="103"/>
      <c r="B8" s="103"/>
      <c r="C8" s="104"/>
      <c r="D8" s="27">
        <v>8</v>
      </c>
      <c r="E8" s="28" t="s">
        <v>37</v>
      </c>
      <c r="F8" s="29" t="s">
        <v>74</v>
      </c>
      <c r="G8" s="199"/>
      <c r="H8" s="148"/>
      <c r="I8" s="141"/>
      <c r="J8" s="143"/>
      <c r="K8" s="197"/>
      <c r="L8" s="139"/>
    </row>
    <row r="9" spans="1:12" s="105" customFormat="1" ht="15" customHeight="1" outlineLevel="3">
      <c r="A9" s="103"/>
      <c r="B9" s="103"/>
      <c r="C9" s="104"/>
      <c r="D9" s="27">
        <v>8</v>
      </c>
      <c r="E9" s="28" t="s">
        <v>35</v>
      </c>
      <c r="F9" s="29" t="s">
        <v>77</v>
      </c>
      <c r="G9" s="231"/>
      <c r="H9" s="146" t="s">
        <v>9</v>
      </c>
      <c r="I9" s="140" t="s">
        <v>40</v>
      </c>
      <c r="J9" s="142">
        <v>1</v>
      </c>
      <c r="K9" s="144" t="s">
        <v>42</v>
      </c>
      <c r="L9" s="137">
        <f>G9*J9</f>
        <v>0</v>
      </c>
    </row>
    <row r="10" spans="1:12" s="105" customFormat="1" ht="11.25" customHeight="1" outlineLevel="3">
      <c r="A10" s="103"/>
      <c r="B10" s="103"/>
      <c r="C10" s="104"/>
      <c r="D10" s="27">
        <v>8</v>
      </c>
      <c r="E10" s="32" t="s">
        <v>38</v>
      </c>
      <c r="F10" s="29" t="s">
        <v>75</v>
      </c>
      <c r="G10" s="232"/>
      <c r="H10" s="148"/>
      <c r="I10" s="141"/>
      <c r="J10" s="143"/>
      <c r="K10" s="145"/>
      <c r="L10" s="139"/>
    </row>
    <row r="11" spans="1:12" s="101" customFormat="1" ht="15" customHeight="1" outlineLevel="2">
      <c r="A11" s="106"/>
      <c r="B11" s="106"/>
      <c r="C11" s="107"/>
      <c r="D11" s="177" t="s">
        <v>85</v>
      </c>
      <c r="E11" s="178"/>
      <c r="F11" s="178"/>
      <c r="G11" s="178"/>
      <c r="H11" s="178"/>
      <c r="I11" s="178"/>
      <c r="J11" s="178"/>
      <c r="K11" s="179"/>
      <c r="L11" s="33">
        <f>SUM(L6:L9)</f>
        <v>0</v>
      </c>
    </row>
    <row r="12" spans="1:12" s="101" customFormat="1" ht="15" customHeight="1" outlineLevel="2">
      <c r="A12" s="106"/>
      <c r="B12" s="106"/>
      <c r="C12" s="106"/>
      <c r="D12" s="108"/>
      <c r="E12" s="109"/>
      <c r="F12" s="109"/>
      <c r="G12" s="109"/>
      <c r="H12" s="109"/>
      <c r="I12" s="109"/>
      <c r="J12" s="109"/>
      <c r="K12" s="110"/>
      <c r="L12" s="111"/>
    </row>
    <row r="13" spans="1:12" s="101" customFormat="1" ht="10.5" outlineLevel="2">
      <c r="A13" s="106"/>
      <c r="B13" s="106"/>
      <c r="C13" s="107"/>
      <c r="D13" s="191" t="s">
        <v>7</v>
      </c>
      <c r="E13" s="192"/>
      <c r="F13" s="192"/>
      <c r="G13" s="192"/>
      <c r="H13" s="192"/>
      <c r="I13" s="192"/>
      <c r="J13" s="192"/>
      <c r="K13" s="192"/>
      <c r="L13" s="193"/>
    </row>
    <row r="14" spans="1:12" s="105" customFormat="1" outlineLevel="3">
      <c r="A14" s="103"/>
      <c r="B14" s="103"/>
      <c r="C14" s="104"/>
      <c r="D14" s="34">
        <v>1</v>
      </c>
      <c r="E14" s="28" t="s">
        <v>81</v>
      </c>
      <c r="F14" s="29" t="s">
        <v>80</v>
      </c>
      <c r="G14" s="160"/>
      <c r="H14" s="163" t="s">
        <v>9</v>
      </c>
      <c r="I14" s="154" t="s">
        <v>84</v>
      </c>
      <c r="J14" s="149">
        <v>96</v>
      </c>
      <c r="K14" s="154" t="s">
        <v>84</v>
      </c>
      <c r="L14" s="194">
        <f>J14*G14</f>
        <v>0</v>
      </c>
    </row>
    <row r="15" spans="1:12" s="105" customFormat="1" outlineLevel="3">
      <c r="A15" s="103"/>
      <c r="B15" s="103"/>
      <c r="C15" s="104"/>
      <c r="D15" s="34">
        <v>2</v>
      </c>
      <c r="E15" s="28" t="s">
        <v>78</v>
      </c>
      <c r="F15" s="29" t="s">
        <v>79</v>
      </c>
      <c r="G15" s="161"/>
      <c r="H15" s="155"/>
      <c r="I15" s="155"/>
      <c r="J15" s="172"/>
      <c r="K15" s="155"/>
      <c r="L15" s="195"/>
    </row>
    <row r="16" spans="1:12" s="105" customFormat="1" outlineLevel="3">
      <c r="A16" s="103"/>
      <c r="B16" s="103"/>
      <c r="C16" s="104"/>
      <c r="D16" s="34">
        <v>3</v>
      </c>
      <c r="E16" s="28" t="s">
        <v>45</v>
      </c>
      <c r="F16" s="29" t="s">
        <v>46</v>
      </c>
      <c r="G16" s="161"/>
      <c r="H16" s="155"/>
      <c r="I16" s="155"/>
      <c r="J16" s="172"/>
      <c r="K16" s="155"/>
      <c r="L16" s="195"/>
    </row>
    <row r="17" spans="1:12" s="105" customFormat="1" outlineLevel="3">
      <c r="A17" s="103"/>
      <c r="B17" s="103"/>
      <c r="C17" s="104"/>
      <c r="D17" s="34">
        <v>4</v>
      </c>
      <c r="E17" s="28" t="s">
        <v>13</v>
      </c>
      <c r="F17" s="29" t="s">
        <v>100</v>
      </c>
      <c r="G17" s="161"/>
      <c r="H17" s="155"/>
      <c r="I17" s="155"/>
      <c r="J17" s="172"/>
      <c r="K17" s="155"/>
      <c r="L17" s="195"/>
    </row>
    <row r="18" spans="1:12" s="105" customFormat="1" outlineLevel="3">
      <c r="A18" s="103"/>
      <c r="B18" s="103"/>
      <c r="C18" s="104"/>
      <c r="D18" s="34">
        <v>5</v>
      </c>
      <c r="E18" s="28" t="s">
        <v>47</v>
      </c>
      <c r="F18" s="29" t="s">
        <v>101</v>
      </c>
      <c r="G18" s="162"/>
      <c r="H18" s="156"/>
      <c r="I18" s="156"/>
      <c r="J18" s="173"/>
      <c r="K18" s="156"/>
      <c r="L18" s="196"/>
    </row>
    <row r="19" spans="1:12" s="102" customFormat="1" ht="11.25" customHeight="1" outlineLevel="2">
      <c r="A19" s="49"/>
      <c r="B19" s="49"/>
      <c r="C19" s="112"/>
      <c r="D19" s="157" t="s">
        <v>86</v>
      </c>
      <c r="E19" s="158"/>
      <c r="F19" s="158"/>
      <c r="G19" s="158"/>
      <c r="H19" s="158"/>
      <c r="I19" s="158"/>
      <c r="J19" s="158"/>
      <c r="K19" s="159"/>
      <c r="L19" s="33">
        <f>L14</f>
        <v>0</v>
      </c>
    </row>
    <row r="20" spans="1:12" s="102" customFormat="1" ht="11.25" customHeight="1" outlineLevel="2">
      <c r="A20" s="49"/>
      <c r="B20" s="49"/>
      <c r="C20" s="49"/>
      <c r="D20" s="113"/>
      <c r="E20" s="38"/>
      <c r="F20" s="38"/>
      <c r="G20" s="38"/>
      <c r="H20" s="38"/>
      <c r="I20" s="38"/>
      <c r="J20" s="38"/>
      <c r="K20" s="38"/>
      <c r="L20" s="111"/>
    </row>
    <row r="21" spans="1:12" s="101" customFormat="1" ht="10.5" outlineLevel="2">
      <c r="A21" s="106"/>
      <c r="B21" s="106"/>
      <c r="C21" s="107"/>
      <c r="D21" s="188" t="s">
        <v>8</v>
      </c>
      <c r="E21" s="189"/>
      <c r="F21" s="189"/>
      <c r="G21" s="189"/>
      <c r="H21" s="189"/>
      <c r="I21" s="189"/>
      <c r="J21" s="189"/>
      <c r="K21" s="189"/>
      <c r="L21" s="190"/>
    </row>
    <row r="22" spans="1:12" s="101" customFormat="1" ht="20" outlineLevel="3">
      <c r="A22" s="106"/>
      <c r="B22" s="106"/>
      <c r="C22" s="107"/>
      <c r="D22" s="39">
        <v>9</v>
      </c>
      <c r="E22" s="28" t="s">
        <v>48</v>
      </c>
      <c r="F22" s="30" t="s">
        <v>15</v>
      </c>
      <c r="G22" s="40"/>
      <c r="H22" s="74" t="s">
        <v>9</v>
      </c>
      <c r="I22" s="30" t="s">
        <v>10</v>
      </c>
      <c r="J22" s="31">
        <v>160</v>
      </c>
      <c r="K22" s="35" t="str">
        <f>+I22</f>
        <v>training/workshop/demo</v>
      </c>
      <c r="L22" s="36">
        <f>J22*G22</f>
        <v>0</v>
      </c>
    </row>
    <row r="23" spans="1:12" s="101" customFormat="1" outlineLevel="3">
      <c r="A23" s="106"/>
      <c r="B23" s="106"/>
      <c r="C23" s="107"/>
      <c r="D23" s="39">
        <v>9</v>
      </c>
      <c r="E23" s="28" t="s">
        <v>49</v>
      </c>
      <c r="F23" s="29" t="s">
        <v>82</v>
      </c>
      <c r="G23" s="40"/>
      <c r="H23" s="74" t="s">
        <v>9</v>
      </c>
      <c r="I23" s="30" t="s">
        <v>83</v>
      </c>
      <c r="J23" s="31">
        <v>16</v>
      </c>
      <c r="K23" s="41" t="s">
        <v>83</v>
      </c>
      <c r="L23" s="36">
        <f>J23*G23</f>
        <v>0</v>
      </c>
    </row>
    <row r="24" spans="1:12" s="101" customFormat="1" ht="15" customHeight="1" outlineLevel="2">
      <c r="A24" s="106"/>
      <c r="B24" s="106"/>
      <c r="C24" s="107"/>
      <c r="D24" s="174" t="s">
        <v>88</v>
      </c>
      <c r="E24" s="175"/>
      <c r="F24" s="175"/>
      <c r="G24" s="175"/>
      <c r="H24" s="175"/>
      <c r="I24" s="175"/>
      <c r="J24" s="175"/>
      <c r="K24" s="176"/>
      <c r="L24" s="33">
        <f>SUM(L22:L23)</f>
        <v>0</v>
      </c>
    </row>
    <row r="25" spans="1:12" s="101" customFormat="1" ht="15" customHeight="1" outlineLevel="2">
      <c r="A25" s="106"/>
      <c r="B25" s="106"/>
      <c r="C25" s="106"/>
      <c r="D25" s="113"/>
      <c r="E25" s="38"/>
      <c r="F25" s="38"/>
      <c r="G25" s="38"/>
      <c r="H25" s="38"/>
      <c r="I25" s="38"/>
      <c r="J25" s="38"/>
      <c r="K25" s="38"/>
      <c r="L25" s="111"/>
    </row>
    <row r="26" spans="1:12" s="101" customFormat="1" ht="15" customHeight="1" outlineLevel="2">
      <c r="A26" s="106"/>
      <c r="B26" s="106"/>
      <c r="C26" s="107"/>
      <c r="D26" s="188" t="s">
        <v>17</v>
      </c>
      <c r="E26" s="189"/>
      <c r="F26" s="189"/>
      <c r="G26" s="189"/>
      <c r="H26" s="189"/>
      <c r="I26" s="189"/>
      <c r="J26" s="189"/>
      <c r="K26" s="189"/>
      <c r="L26" s="190"/>
    </row>
    <row r="27" spans="1:12" s="101" customFormat="1" ht="15" customHeight="1" outlineLevel="3">
      <c r="A27" s="106"/>
      <c r="B27" s="106"/>
      <c r="C27" s="107"/>
      <c r="D27" s="39">
        <v>2</v>
      </c>
      <c r="E27" s="28" t="s">
        <v>11</v>
      </c>
      <c r="F27" s="29" t="s">
        <v>57</v>
      </c>
      <c r="G27" s="213">
        <f>Profiles!E81</f>
        <v>0</v>
      </c>
      <c r="H27" s="216" t="s">
        <v>9</v>
      </c>
      <c r="I27" s="164" t="s">
        <v>21</v>
      </c>
      <c r="J27" s="210">
        <v>12000</v>
      </c>
      <c r="K27" s="204" t="str">
        <f>+I27</f>
        <v>man.day of aveg. Profile</v>
      </c>
      <c r="L27" s="207">
        <f>J27*G27</f>
        <v>0</v>
      </c>
    </row>
    <row r="28" spans="1:12" s="101" customFormat="1" outlineLevel="3">
      <c r="A28" s="106"/>
      <c r="B28" s="106"/>
      <c r="C28" s="107"/>
      <c r="D28" s="39">
        <v>3</v>
      </c>
      <c r="E28" s="28" t="s">
        <v>12</v>
      </c>
      <c r="F28" s="29" t="s">
        <v>51</v>
      </c>
      <c r="G28" s="214"/>
      <c r="H28" s="217"/>
      <c r="I28" s="165"/>
      <c r="J28" s="211"/>
      <c r="K28" s="205"/>
      <c r="L28" s="208"/>
    </row>
    <row r="29" spans="1:12" s="101" customFormat="1" outlineLevel="3">
      <c r="A29" s="106"/>
      <c r="B29" s="106"/>
      <c r="C29" s="107"/>
      <c r="D29" s="39">
        <v>3</v>
      </c>
      <c r="E29" s="28" t="s">
        <v>50</v>
      </c>
      <c r="F29" s="29" t="s">
        <v>52</v>
      </c>
      <c r="G29" s="214"/>
      <c r="H29" s="217"/>
      <c r="I29" s="165"/>
      <c r="J29" s="211"/>
      <c r="K29" s="205"/>
      <c r="L29" s="208"/>
    </row>
    <row r="30" spans="1:12" s="101" customFormat="1" outlineLevel="3">
      <c r="A30" s="106"/>
      <c r="B30" s="106"/>
      <c r="C30" s="107"/>
      <c r="D30" s="39">
        <v>3</v>
      </c>
      <c r="E30" s="28" t="s">
        <v>53</v>
      </c>
      <c r="F30" s="29" t="s">
        <v>58</v>
      </c>
      <c r="G30" s="214"/>
      <c r="H30" s="217"/>
      <c r="I30" s="165"/>
      <c r="J30" s="211"/>
      <c r="K30" s="205"/>
      <c r="L30" s="208"/>
    </row>
    <row r="31" spans="1:12" s="101" customFormat="1" outlineLevel="3">
      <c r="A31" s="106"/>
      <c r="B31" s="106"/>
      <c r="C31" s="107"/>
      <c r="D31" s="39">
        <v>3</v>
      </c>
      <c r="E31" s="28" t="s">
        <v>54</v>
      </c>
      <c r="F31" s="29" t="s">
        <v>59</v>
      </c>
      <c r="G31" s="214"/>
      <c r="H31" s="217"/>
      <c r="I31" s="165"/>
      <c r="J31" s="211"/>
      <c r="K31" s="205"/>
      <c r="L31" s="208"/>
    </row>
    <row r="32" spans="1:12" s="101" customFormat="1" outlineLevel="3">
      <c r="A32" s="106"/>
      <c r="B32" s="106"/>
      <c r="C32" s="107"/>
      <c r="D32" s="39">
        <v>3</v>
      </c>
      <c r="E32" s="28" t="s">
        <v>55</v>
      </c>
      <c r="F32" s="29" t="s">
        <v>60</v>
      </c>
      <c r="G32" s="214"/>
      <c r="H32" s="217"/>
      <c r="I32" s="165"/>
      <c r="J32" s="211"/>
      <c r="K32" s="205"/>
      <c r="L32" s="208"/>
    </row>
    <row r="33" spans="1:235" s="101" customFormat="1" outlineLevel="3">
      <c r="A33" s="106"/>
      <c r="B33" s="106"/>
      <c r="C33" s="107"/>
      <c r="D33" s="39">
        <v>3</v>
      </c>
      <c r="E33" s="28" t="s">
        <v>56</v>
      </c>
      <c r="F33" s="29" t="s">
        <v>61</v>
      </c>
      <c r="G33" s="214"/>
      <c r="H33" s="217"/>
      <c r="I33" s="165"/>
      <c r="J33" s="211"/>
      <c r="K33" s="205"/>
      <c r="L33" s="208"/>
    </row>
    <row r="34" spans="1:235" s="101" customFormat="1" outlineLevel="3">
      <c r="A34" s="106"/>
      <c r="B34" s="106"/>
      <c r="C34" s="107"/>
      <c r="D34" s="39">
        <v>6</v>
      </c>
      <c r="E34" s="28" t="s">
        <v>18</v>
      </c>
      <c r="F34" s="29" t="s">
        <v>14</v>
      </c>
      <c r="G34" s="214"/>
      <c r="H34" s="217"/>
      <c r="I34" s="165"/>
      <c r="J34" s="211"/>
      <c r="K34" s="205"/>
      <c r="L34" s="208"/>
    </row>
    <row r="35" spans="1:235" s="101" customFormat="1" outlineLevel="3">
      <c r="A35" s="106"/>
      <c r="B35" s="106"/>
      <c r="C35" s="107"/>
      <c r="D35" s="39">
        <v>6</v>
      </c>
      <c r="E35" s="28" t="s">
        <v>16</v>
      </c>
      <c r="F35" s="29" t="s">
        <v>62</v>
      </c>
      <c r="G35" s="214"/>
      <c r="H35" s="217"/>
      <c r="I35" s="165"/>
      <c r="J35" s="211"/>
      <c r="K35" s="205"/>
      <c r="L35" s="208"/>
    </row>
    <row r="36" spans="1:235" s="101" customFormat="1" outlineLevel="3">
      <c r="A36" s="106"/>
      <c r="B36" s="106"/>
      <c r="C36" s="107"/>
      <c r="D36" s="39">
        <v>7</v>
      </c>
      <c r="E36" s="28" t="s">
        <v>63</v>
      </c>
      <c r="F36" s="29" t="s">
        <v>64</v>
      </c>
      <c r="G36" s="214"/>
      <c r="H36" s="217"/>
      <c r="I36" s="165"/>
      <c r="J36" s="211"/>
      <c r="K36" s="205"/>
      <c r="L36" s="208"/>
    </row>
    <row r="37" spans="1:235" s="101" customFormat="1" outlineLevel="3">
      <c r="A37" s="106"/>
      <c r="B37" s="106"/>
      <c r="C37" s="107"/>
      <c r="D37" s="39">
        <v>7</v>
      </c>
      <c r="E37" s="28" t="s">
        <v>69</v>
      </c>
      <c r="F37" s="29" t="s">
        <v>65</v>
      </c>
      <c r="G37" s="214"/>
      <c r="H37" s="217"/>
      <c r="I37" s="165"/>
      <c r="J37" s="211"/>
      <c r="K37" s="205"/>
      <c r="L37" s="208"/>
    </row>
    <row r="38" spans="1:235" s="101" customFormat="1" outlineLevel="3">
      <c r="A38" s="106"/>
      <c r="B38" s="106"/>
      <c r="C38" s="107"/>
      <c r="D38" s="39">
        <v>7</v>
      </c>
      <c r="E38" s="28" t="s">
        <v>70</v>
      </c>
      <c r="F38" s="29" t="s">
        <v>66</v>
      </c>
      <c r="G38" s="214"/>
      <c r="H38" s="217"/>
      <c r="I38" s="165"/>
      <c r="J38" s="211"/>
      <c r="K38" s="205"/>
      <c r="L38" s="208"/>
    </row>
    <row r="39" spans="1:235" s="101" customFormat="1" outlineLevel="3">
      <c r="A39" s="106"/>
      <c r="B39" s="106"/>
      <c r="C39" s="107"/>
      <c r="D39" s="39">
        <v>7</v>
      </c>
      <c r="E39" s="28" t="s">
        <v>71</v>
      </c>
      <c r="F39" s="29" t="s">
        <v>67</v>
      </c>
      <c r="G39" s="214"/>
      <c r="H39" s="217"/>
      <c r="I39" s="165"/>
      <c r="J39" s="211"/>
      <c r="K39" s="205"/>
      <c r="L39" s="208"/>
    </row>
    <row r="40" spans="1:235" s="101" customFormat="1" outlineLevel="3">
      <c r="A40" s="106"/>
      <c r="B40" s="106"/>
      <c r="C40" s="107"/>
      <c r="D40" s="39">
        <v>7</v>
      </c>
      <c r="E40" s="28" t="s">
        <v>72</v>
      </c>
      <c r="F40" s="29" t="s">
        <v>68</v>
      </c>
      <c r="G40" s="215"/>
      <c r="H40" s="218"/>
      <c r="I40" s="166"/>
      <c r="J40" s="212"/>
      <c r="K40" s="206"/>
      <c r="L40" s="209"/>
    </row>
    <row r="41" spans="1:235" s="101" customFormat="1" ht="20" outlineLevel="3">
      <c r="A41" s="106"/>
      <c r="B41" s="106"/>
      <c r="C41" s="107"/>
      <c r="D41" s="39">
        <v>9</v>
      </c>
      <c r="E41" s="44" t="s">
        <v>99</v>
      </c>
      <c r="F41" s="45" t="s">
        <v>31</v>
      </c>
      <c r="G41" s="46">
        <f>Profiles!E81</f>
        <v>0</v>
      </c>
      <c r="H41" s="47" t="s">
        <v>9</v>
      </c>
      <c r="I41" s="42" t="s">
        <v>21</v>
      </c>
      <c r="J41" s="48">
        <v>5000</v>
      </c>
      <c r="K41" s="42" t="s">
        <v>21</v>
      </c>
      <c r="L41" s="37">
        <f>G41*J41</f>
        <v>0</v>
      </c>
    </row>
    <row r="42" spans="1:235" s="101" customFormat="1" ht="20.5" outlineLevel="3">
      <c r="A42" s="106"/>
      <c r="B42" s="106"/>
      <c r="C42" s="107"/>
      <c r="D42" s="39">
        <v>9</v>
      </c>
      <c r="E42" s="44" t="s">
        <v>99</v>
      </c>
      <c r="F42" s="45" t="s">
        <v>98</v>
      </c>
      <c r="G42" s="46">
        <f>Profiles!E81*Profiles!E83</f>
        <v>0</v>
      </c>
      <c r="H42" s="47" t="s">
        <v>9</v>
      </c>
      <c r="I42" s="42" t="s">
        <v>21</v>
      </c>
      <c r="J42" s="43">
        <v>500</v>
      </c>
      <c r="K42" s="42" t="s">
        <v>21</v>
      </c>
      <c r="L42" s="46">
        <f>G42*J42</f>
        <v>0</v>
      </c>
    </row>
    <row r="43" spans="1:235" s="101" customFormat="1" ht="15" customHeight="1" outlineLevel="2">
      <c r="A43" s="49"/>
      <c r="B43" s="114"/>
      <c r="C43" s="112"/>
      <c r="D43" s="174" t="s">
        <v>87</v>
      </c>
      <c r="E43" s="175"/>
      <c r="F43" s="175"/>
      <c r="G43" s="175"/>
      <c r="H43" s="175"/>
      <c r="I43" s="175"/>
      <c r="J43" s="175"/>
      <c r="K43" s="176"/>
      <c r="L43" s="33">
        <f>SUM(L27:L42)</f>
        <v>0</v>
      </c>
      <c r="M43" s="91"/>
      <c r="N43" s="91"/>
      <c r="O43" s="91"/>
      <c r="P43" s="91"/>
      <c r="Q43" s="91"/>
      <c r="R43" s="91"/>
      <c r="S43" s="91"/>
      <c r="T43" s="91"/>
      <c r="U43" s="91"/>
      <c r="V43" s="91"/>
      <c r="W43" s="91"/>
      <c r="X43" s="91"/>
      <c r="Y43" s="91"/>
      <c r="Z43" s="91"/>
      <c r="AA43" s="91"/>
      <c r="AB43" s="91"/>
      <c r="AC43" s="91"/>
      <c r="AD43" s="91"/>
      <c r="AE43" s="91"/>
      <c r="AF43" s="91"/>
      <c r="AG43" s="91"/>
      <c r="AH43" s="91"/>
      <c r="AI43" s="91"/>
      <c r="AJ43" s="91"/>
      <c r="AK43" s="91"/>
      <c r="AL43" s="91"/>
      <c r="AM43" s="91"/>
      <c r="AN43" s="91"/>
      <c r="AO43" s="91"/>
      <c r="AP43" s="91"/>
      <c r="AQ43" s="91"/>
      <c r="AR43" s="91"/>
      <c r="AS43" s="91"/>
      <c r="AT43" s="91"/>
      <c r="AU43" s="91"/>
      <c r="AV43" s="91"/>
      <c r="AW43" s="91"/>
      <c r="AX43" s="91"/>
      <c r="AY43" s="91"/>
      <c r="AZ43" s="91"/>
      <c r="BA43" s="91"/>
      <c r="BB43" s="91"/>
      <c r="BC43" s="91"/>
      <c r="BD43" s="91"/>
      <c r="BE43" s="91"/>
      <c r="BF43" s="91"/>
      <c r="BG43" s="91"/>
      <c r="BH43" s="91"/>
      <c r="BI43" s="91"/>
      <c r="BJ43" s="91"/>
      <c r="BK43" s="91"/>
      <c r="BL43" s="91"/>
      <c r="BM43" s="91"/>
      <c r="BN43" s="91"/>
      <c r="BO43" s="91"/>
      <c r="BP43" s="91"/>
      <c r="BQ43" s="91"/>
      <c r="BR43" s="91"/>
      <c r="BS43" s="91"/>
      <c r="BT43" s="91"/>
      <c r="BU43" s="91"/>
      <c r="BV43" s="91"/>
      <c r="BW43" s="91"/>
      <c r="BX43" s="91"/>
      <c r="BY43" s="91"/>
      <c r="BZ43" s="91"/>
      <c r="CA43" s="91"/>
      <c r="CB43" s="91"/>
      <c r="CC43" s="91"/>
      <c r="CD43" s="91"/>
      <c r="CE43" s="91"/>
      <c r="CF43" s="91"/>
      <c r="CG43" s="91"/>
      <c r="CH43" s="91"/>
      <c r="CI43" s="91"/>
      <c r="CJ43" s="91"/>
      <c r="CK43" s="91"/>
      <c r="CL43" s="91"/>
      <c r="CM43" s="91"/>
      <c r="CN43" s="91"/>
      <c r="CO43" s="91"/>
      <c r="CP43" s="91"/>
      <c r="CQ43" s="91"/>
      <c r="CR43" s="91"/>
      <c r="CS43" s="91"/>
      <c r="CT43" s="91"/>
      <c r="CU43" s="91"/>
      <c r="CV43" s="91"/>
      <c r="CW43" s="91"/>
      <c r="CX43" s="91"/>
      <c r="CY43" s="91"/>
      <c r="CZ43" s="91"/>
      <c r="DA43" s="91"/>
      <c r="DB43" s="91"/>
      <c r="DC43" s="91"/>
      <c r="DD43" s="91"/>
      <c r="DE43" s="91"/>
      <c r="DF43" s="91"/>
      <c r="DG43" s="91"/>
      <c r="DH43" s="91"/>
      <c r="DI43" s="91"/>
      <c r="DJ43" s="91"/>
      <c r="DK43" s="91"/>
      <c r="DL43" s="91"/>
      <c r="DM43" s="91"/>
      <c r="DN43" s="91"/>
      <c r="DO43" s="91"/>
      <c r="DP43" s="91"/>
      <c r="DQ43" s="91"/>
      <c r="DR43" s="91"/>
      <c r="DS43" s="91"/>
      <c r="DT43" s="91"/>
      <c r="DU43" s="91"/>
      <c r="DV43" s="91"/>
      <c r="DW43" s="91"/>
      <c r="DX43" s="91"/>
      <c r="DY43" s="91"/>
      <c r="DZ43" s="91"/>
      <c r="EA43" s="91"/>
      <c r="EB43" s="91"/>
      <c r="EC43" s="91"/>
      <c r="ED43" s="91"/>
      <c r="EE43" s="91"/>
      <c r="EF43" s="91"/>
      <c r="EG43" s="91"/>
      <c r="EH43" s="91"/>
      <c r="EI43" s="91"/>
      <c r="EJ43" s="91"/>
      <c r="EK43" s="91"/>
      <c r="EL43" s="91"/>
      <c r="EM43" s="91"/>
      <c r="EN43" s="91"/>
      <c r="EO43" s="91"/>
      <c r="EP43" s="91"/>
      <c r="EQ43" s="91"/>
      <c r="ER43" s="91"/>
      <c r="ES43" s="91"/>
      <c r="ET43" s="91"/>
      <c r="EU43" s="91"/>
      <c r="EV43" s="91"/>
      <c r="EW43" s="91"/>
      <c r="EX43" s="91"/>
      <c r="EY43" s="91"/>
      <c r="EZ43" s="91"/>
      <c r="FA43" s="91"/>
      <c r="FB43" s="91"/>
      <c r="FC43" s="91"/>
      <c r="FD43" s="91"/>
      <c r="FE43" s="91"/>
      <c r="FF43" s="91"/>
      <c r="FG43" s="91"/>
      <c r="FH43" s="91"/>
      <c r="FI43" s="91"/>
      <c r="FJ43" s="91"/>
      <c r="FK43" s="91"/>
      <c r="FL43" s="91"/>
      <c r="FM43" s="91"/>
      <c r="FN43" s="91"/>
      <c r="FO43" s="91"/>
      <c r="FP43" s="91"/>
      <c r="FQ43" s="91"/>
      <c r="FR43" s="91"/>
      <c r="FS43" s="91"/>
      <c r="FT43" s="91"/>
      <c r="FU43" s="91"/>
      <c r="FV43" s="91"/>
      <c r="FW43" s="91"/>
      <c r="FX43" s="91"/>
      <c r="FY43" s="91"/>
      <c r="FZ43" s="91"/>
      <c r="GA43" s="91"/>
      <c r="GB43" s="91"/>
      <c r="GC43" s="91"/>
      <c r="GD43" s="91"/>
      <c r="GE43" s="91"/>
      <c r="GF43" s="91"/>
      <c r="GG43" s="91"/>
      <c r="GH43" s="91"/>
      <c r="GI43" s="91"/>
      <c r="GJ43" s="91"/>
      <c r="GK43" s="91"/>
      <c r="GL43" s="91"/>
      <c r="GM43" s="91"/>
      <c r="GN43" s="91"/>
      <c r="GO43" s="91"/>
      <c r="GP43" s="91"/>
      <c r="GQ43" s="91"/>
      <c r="GR43" s="91"/>
      <c r="GS43" s="91"/>
      <c r="GT43" s="91"/>
      <c r="GU43" s="91"/>
      <c r="GV43" s="91"/>
      <c r="GW43" s="91"/>
      <c r="GX43" s="91"/>
      <c r="GY43" s="91"/>
      <c r="GZ43" s="91"/>
      <c r="HA43" s="91"/>
      <c r="HB43" s="91"/>
      <c r="HC43" s="91"/>
      <c r="HD43" s="91"/>
      <c r="HE43" s="91"/>
      <c r="HF43" s="91"/>
      <c r="HG43" s="91"/>
      <c r="HH43" s="91"/>
      <c r="HI43" s="91"/>
      <c r="HJ43" s="91"/>
      <c r="HK43" s="91"/>
      <c r="HL43" s="91"/>
      <c r="HM43" s="91"/>
      <c r="HN43" s="91"/>
      <c r="HO43" s="91"/>
      <c r="HP43" s="91"/>
      <c r="HQ43" s="91"/>
      <c r="HR43" s="91"/>
      <c r="HS43" s="91"/>
      <c r="HT43" s="91"/>
      <c r="HU43" s="91"/>
      <c r="HV43" s="91"/>
      <c r="HW43" s="91"/>
      <c r="HX43" s="91"/>
      <c r="HY43" s="91"/>
      <c r="HZ43" s="91"/>
      <c r="IA43" s="91"/>
    </row>
    <row r="44" spans="1:235" s="101" customFormat="1" ht="15" customHeight="1" outlineLevel="2">
      <c r="A44" s="49"/>
      <c r="B44" s="49"/>
      <c r="C44" s="49"/>
      <c r="D44" s="38"/>
      <c r="E44" s="38"/>
      <c r="F44" s="38"/>
      <c r="G44" s="38"/>
      <c r="H44" s="38"/>
      <c r="I44" s="38"/>
      <c r="J44" s="38"/>
      <c r="K44" s="50"/>
      <c r="L44" s="51"/>
      <c r="M44" s="91"/>
      <c r="N44" s="91"/>
      <c r="O44" s="91"/>
      <c r="P44" s="91"/>
      <c r="Q44" s="91"/>
      <c r="R44" s="91"/>
      <c r="S44" s="91"/>
      <c r="T44" s="91"/>
      <c r="U44" s="91"/>
      <c r="V44" s="91"/>
      <c r="W44" s="91"/>
      <c r="X44" s="91"/>
      <c r="Y44" s="91"/>
      <c r="Z44" s="91"/>
      <c r="AA44" s="91"/>
      <c r="AB44" s="91"/>
      <c r="AC44" s="91"/>
      <c r="AD44" s="91"/>
      <c r="AE44" s="91"/>
      <c r="AF44" s="91"/>
      <c r="AG44" s="91"/>
      <c r="AH44" s="91"/>
      <c r="AI44" s="91"/>
      <c r="AJ44" s="91"/>
      <c r="AK44" s="91"/>
      <c r="AL44" s="91"/>
      <c r="AM44" s="91"/>
      <c r="AN44" s="91"/>
      <c r="AO44" s="91"/>
      <c r="AP44" s="91"/>
      <c r="AQ44" s="91"/>
      <c r="AR44" s="91"/>
      <c r="AS44" s="91"/>
      <c r="AT44" s="91"/>
      <c r="AU44" s="91"/>
      <c r="AV44" s="91"/>
      <c r="AW44" s="91"/>
      <c r="AX44" s="91"/>
      <c r="AY44" s="91"/>
      <c r="AZ44" s="91"/>
      <c r="BA44" s="91"/>
      <c r="BB44" s="91"/>
      <c r="BC44" s="91"/>
      <c r="BD44" s="91"/>
      <c r="BE44" s="91"/>
      <c r="BF44" s="91"/>
      <c r="BG44" s="91"/>
      <c r="BH44" s="91"/>
      <c r="BI44" s="91"/>
      <c r="BJ44" s="91"/>
      <c r="BK44" s="91"/>
      <c r="BL44" s="91"/>
      <c r="BM44" s="91"/>
      <c r="BN44" s="91"/>
      <c r="BO44" s="91"/>
      <c r="BP44" s="91"/>
      <c r="BQ44" s="91"/>
      <c r="BR44" s="91"/>
      <c r="BS44" s="91"/>
      <c r="BT44" s="91"/>
      <c r="BU44" s="91"/>
      <c r="BV44" s="91"/>
      <c r="BW44" s="91"/>
      <c r="BX44" s="91"/>
      <c r="BY44" s="91"/>
      <c r="BZ44" s="91"/>
      <c r="CA44" s="91"/>
      <c r="CB44" s="91"/>
      <c r="CC44" s="91"/>
      <c r="CD44" s="91"/>
      <c r="CE44" s="91"/>
      <c r="CF44" s="91"/>
      <c r="CG44" s="91"/>
      <c r="CH44" s="91"/>
      <c r="CI44" s="91"/>
      <c r="CJ44" s="91"/>
      <c r="CK44" s="91"/>
      <c r="CL44" s="91"/>
      <c r="CM44" s="91"/>
      <c r="CN44" s="91"/>
      <c r="CO44" s="91"/>
      <c r="CP44" s="91"/>
      <c r="CQ44" s="91"/>
      <c r="CR44" s="91"/>
      <c r="CS44" s="91"/>
      <c r="CT44" s="91"/>
      <c r="CU44" s="91"/>
      <c r="CV44" s="91"/>
      <c r="CW44" s="91"/>
      <c r="CX44" s="91"/>
      <c r="CY44" s="91"/>
      <c r="CZ44" s="91"/>
      <c r="DA44" s="91"/>
      <c r="DB44" s="91"/>
      <c r="DC44" s="91"/>
      <c r="DD44" s="91"/>
      <c r="DE44" s="91"/>
      <c r="DF44" s="91"/>
      <c r="DG44" s="91"/>
      <c r="DH44" s="91"/>
      <c r="DI44" s="91"/>
      <c r="DJ44" s="91"/>
      <c r="DK44" s="91"/>
      <c r="DL44" s="91"/>
      <c r="DM44" s="91"/>
      <c r="DN44" s="91"/>
      <c r="DO44" s="91"/>
      <c r="DP44" s="91"/>
      <c r="DQ44" s="91"/>
      <c r="DR44" s="91"/>
      <c r="DS44" s="91"/>
      <c r="DT44" s="91"/>
      <c r="DU44" s="91"/>
      <c r="DV44" s="91"/>
      <c r="DW44" s="91"/>
      <c r="DX44" s="91"/>
      <c r="DY44" s="91"/>
      <c r="DZ44" s="91"/>
      <c r="EA44" s="91"/>
      <c r="EB44" s="91"/>
      <c r="EC44" s="91"/>
      <c r="ED44" s="91"/>
      <c r="EE44" s="91"/>
      <c r="EF44" s="91"/>
      <c r="EG44" s="91"/>
      <c r="EH44" s="91"/>
      <c r="EI44" s="91"/>
      <c r="EJ44" s="91"/>
      <c r="EK44" s="91"/>
      <c r="EL44" s="91"/>
      <c r="EM44" s="91"/>
      <c r="EN44" s="91"/>
      <c r="EO44" s="91"/>
      <c r="EP44" s="91"/>
      <c r="EQ44" s="91"/>
      <c r="ER44" s="91"/>
      <c r="ES44" s="91"/>
      <c r="ET44" s="91"/>
      <c r="EU44" s="91"/>
      <c r="EV44" s="91"/>
      <c r="EW44" s="91"/>
      <c r="EX44" s="91"/>
      <c r="EY44" s="91"/>
      <c r="EZ44" s="91"/>
      <c r="FA44" s="91"/>
      <c r="FB44" s="91"/>
      <c r="FC44" s="91"/>
      <c r="FD44" s="91"/>
      <c r="FE44" s="91"/>
      <c r="FF44" s="91"/>
      <c r="FG44" s="91"/>
      <c r="FH44" s="91"/>
      <c r="FI44" s="91"/>
      <c r="FJ44" s="91"/>
      <c r="FK44" s="91"/>
      <c r="FL44" s="91"/>
      <c r="FM44" s="91"/>
      <c r="FN44" s="91"/>
      <c r="FO44" s="91"/>
      <c r="FP44" s="91"/>
      <c r="FQ44" s="91"/>
      <c r="FR44" s="91"/>
      <c r="FS44" s="91"/>
      <c r="FT44" s="91"/>
      <c r="FU44" s="91"/>
      <c r="FV44" s="91"/>
      <c r="FW44" s="91"/>
      <c r="FX44" s="91"/>
      <c r="FY44" s="91"/>
      <c r="FZ44" s="91"/>
      <c r="GA44" s="91"/>
      <c r="GB44" s="91"/>
      <c r="GC44" s="91"/>
      <c r="GD44" s="91"/>
      <c r="GE44" s="91"/>
      <c r="GF44" s="91"/>
      <c r="GG44" s="91"/>
      <c r="GH44" s="91"/>
      <c r="GI44" s="91"/>
      <c r="GJ44" s="91"/>
      <c r="GK44" s="91"/>
      <c r="GL44" s="91"/>
      <c r="GM44" s="91"/>
      <c r="GN44" s="91"/>
      <c r="GO44" s="91"/>
      <c r="GP44" s="91"/>
      <c r="GQ44" s="91"/>
      <c r="GR44" s="91"/>
      <c r="GS44" s="91"/>
      <c r="GT44" s="91"/>
      <c r="GU44" s="91"/>
      <c r="GV44" s="91"/>
      <c r="GW44" s="91"/>
      <c r="GX44" s="91"/>
      <c r="GY44" s="91"/>
      <c r="GZ44" s="91"/>
      <c r="HA44" s="91"/>
      <c r="HB44" s="91"/>
      <c r="HC44" s="91"/>
      <c r="HD44" s="91"/>
      <c r="HE44" s="91"/>
      <c r="HF44" s="91"/>
      <c r="HG44" s="91"/>
      <c r="HH44" s="91"/>
      <c r="HI44" s="91"/>
      <c r="HJ44" s="91"/>
      <c r="HK44" s="91"/>
      <c r="HL44" s="91"/>
      <c r="HM44" s="91"/>
      <c r="HN44" s="91"/>
      <c r="HO44" s="91"/>
      <c r="HP44" s="91"/>
      <c r="HQ44" s="91"/>
      <c r="HR44" s="91"/>
      <c r="HS44" s="91"/>
      <c r="HT44" s="91"/>
      <c r="HU44" s="91"/>
      <c r="HV44" s="91"/>
      <c r="HW44" s="91"/>
      <c r="HX44" s="91"/>
      <c r="HY44" s="91"/>
      <c r="HZ44" s="91"/>
      <c r="IA44" s="91"/>
    </row>
    <row r="45" spans="1:235" s="91" customFormat="1" ht="11.5" outlineLevel="1">
      <c r="A45" s="49"/>
      <c r="B45" s="180" t="s">
        <v>5</v>
      </c>
      <c r="C45" s="181"/>
      <c r="D45" s="181"/>
      <c r="E45" s="181"/>
      <c r="F45" s="181"/>
      <c r="G45" s="181"/>
      <c r="H45" s="181"/>
      <c r="I45" s="181"/>
      <c r="J45" s="181"/>
      <c r="K45" s="182"/>
      <c r="L45" s="72">
        <f>L11+L19+L24+L43</f>
        <v>0</v>
      </c>
    </row>
    <row r="46" spans="1:235" s="91" customFormat="1" ht="10.5" outlineLevel="1">
      <c r="A46" s="52"/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4"/>
    </row>
    <row r="47" spans="1:235" s="91" customFormat="1" ht="10.5" outlineLevel="1">
      <c r="A47" s="52"/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80"/>
    </row>
    <row r="48" spans="1:235" s="91" customFormat="1" ht="15" customHeight="1" outlineLevel="1">
      <c r="A48" s="201" t="s">
        <v>92</v>
      </c>
      <c r="B48" s="202"/>
      <c r="C48" s="202"/>
      <c r="D48" s="202"/>
      <c r="E48" s="202"/>
      <c r="F48" s="202"/>
      <c r="G48" s="202"/>
      <c r="H48" s="202"/>
      <c r="I48" s="202"/>
      <c r="J48" s="202"/>
      <c r="K48" s="202"/>
      <c r="L48" s="203"/>
    </row>
    <row r="49" spans="1:12" s="91" customFormat="1" ht="12" customHeight="1" outlineLevel="2">
      <c r="A49" s="81"/>
      <c r="B49" s="81"/>
      <c r="C49" s="81"/>
      <c r="D49" s="200" t="s">
        <v>32</v>
      </c>
      <c r="E49" s="185"/>
      <c r="F49" s="185"/>
      <c r="G49" s="185"/>
      <c r="H49" s="185"/>
      <c r="I49" s="185"/>
      <c r="J49" s="185"/>
      <c r="K49" s="185"/>
      <c r="L49" s="185"/>
    </row>
    <row r="50" spans="1:12" s="91" customFormat="1" ht="12" customHeight="1" outlineLevel="2" thickBot="1">
      <c r="A50" s="81"/>
      <c r="B50" s="81"/>
      <c r="C50" s="81"/>
      <c r="D50" s="82"/>
      <c r="E50" s="83"/>
      <c r="F50" s="84" t="s">
        <v>89</v>
      </c>
      <c r="G50" s="83"/>
      <c r="H50" s="85"/>
      <c r="I50" s="86"/>
      <c r="J50" s="86"/>
      <c r="K50" s="87"/>
      <c r="L50" s="88">
        <v>200000</v>
      </c>
    </row>
    <row r="51" spans="1:12" s="91" customFormat="1" ht="11" outlineLevel="2" thickBot="1">
      <c r="A51" s="89"/>
      <c r="B51" s="89"/>
      <c r="C51" s="89"/>
      <c r="D51" s="169" t="s">
        <v>90</v>
      </c>
      <c r="E51" s="170"/>
      <c r="F51" s="170"/>
      <c r="G51" s="170"/>
      <c r="H51" s="170"/>
      <c r="I51" s="170"/>
      <c r="J51" s="170"/>
      <c r="K51" s="171"/>
      <c r="L51" s="90">
        <f>L50</f>
        <v>200000</v>
      </c>
    </row>
    <row r="52" spans="1:12" s="91" customFormat="1" ht="10.5" outlineLevel="2">
      <c r="A52" s="52"/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4"/>
    </row>
    <row r="53" spans="1:12" s="91" customFormat="1" ht="11.5" outlineLevel="1">
      <c r="A53" s="49"/>
      <c r="B53" s="180" t="s">
        <v>92</v>
      </c>
      <c r="C53" s="181"/>
      <c r="D53" s="181"/>
      <c r="E53" s="181"/>
      <c r="F53" s="181"/>
      <c r="G53" s="181"/>
      <c r="H53" s="181"/>
      <c r="I53" s="181"/>
      <c r="J53" s="181"/>
      <c r="K53" s="182"/>
      <c r="L53" s="72">
        <f>L51</f>
        <v>200000</v>
      </c>
    </row>
    <row r="54" spans="1:12" s="91" customFormat="1" ht="10.5" outlineLevel="1">
      <c r="A54" s="52"/>
      <c r="B54" s="53"/>
      <c r="C54" s="53"/>
      <c r="D54" s="53"/>
      <c r="E54" s="53"/>
      <c r="F54" s="53"/>
      <c r="G54" s="53"/>
      <c r="H54" s="53"/>
      <c r="I54" s="53"/>
      <c r="J54" s="53"/>
      <c r="K54" s="53"/>
    </row>
    <row r="55" spans="1:12" s="91" customFormat="1" ht="10.5" outlineLevel="1">
      <c r="A55" s="52"/>
      <c r="B55" s="53"/>
      <c r="C55" s="53"/>
      <c r="D55" s="53"/>
      <c r="E55" s="53"/>
      <c r="F55" s="53"/>
      <c r="G55" s="53"/>
      <c r="H55" s="53"/>
      <c r="I55" s="53"/>
      <c r="J55" s="53"/>
      <c r="K55" s="53"/>
    </row>
    <row r="56" spans="1:12" s="91" customFormat="1" ht="10.5" outlineLevel="1">
      <c r="A56" s="52"/>
      <c r="B56" s="53"/>
      <c r="C56" s="53"/>
      <c r="D56" s="53"/>
      <c r="E56" s="53"/>
      <c r="F56" s="53"/>
      <c r="G56" s="53"/>
      <c r="H56" s="53"/>
      <c r="I56" s="53"/>
      <c r="J56" s="53"/>
      <c r="K56" s="53"/>
    </row>
    <row r="57" spans="1:12" s="91" customFormat="1" ht="11.5">
      <c r="A57" s="186" t="s">
        <v>95</v>
      </c>
      <c r="B57" s="187"/>
      <c r="C57" s="187"/>
      <c r="D57" s="187"/>
      <c r="E57" s="187"/>
      <c r="F57" s="187"/>
      <c r="G57" s="55"/>
      <c r="H57" s="55"/>
      <c r="I57" s="55"/>
      <c r="J57" s="56"/>
      <c r="K57" s="55"/>
      <c r="L57" s="72">
        <f>L45+L53</f>
        <v>200000</v>
      </c>
    </row>
    <row r="58" spans="1:12" s="91" customFormat="1" ht="10.5" thickBot="1">
      <c r="A58" s="81"/>
      <c r="B58" s="81"/>
      <c r="C58" s="81"/>
      <c r="D58" s="92"/>
      <c r="E58" s="92"/>
      <c r="F58" s="92"/>
      <c r="G58" s="92"/>
      <c r="H58" s="92"/>
      <c r="I58" s="92"/>
      <c r="J58" s="92"/>
      <c r="K58" s="92"/>
      <c r="L58" s="92"/>
    </row>
    <row r="59" spans="1:12" s="91" customFormat="1" ht="10.5">
      <c r="A59" s="167" t="s">
        <v>91</v>
      </c>
      <c r="B59" s="168"/>
      <c r="C59" s="168"/>
      <c r="D59" s="168"/>
      <c r="E59" s="168"/>
      <c r="F59" s="57"/>
      <c r="G59" s="58"/>
      <c r="H59" s="59"/>
      <c r="I59" s="59"/>
      <c r="J59" s="59"/>
      <c r="K59" s="60"/>
      <c r="L59" s="61"/>
    </row>
    <row r="60" spans="1:12" s="91" customFormat="1" ht="10.5">
      <c r="A60" s="81"/>
      <c r="B60" s="81"/>
      <c r="C60" s="81"/>
      <c r="D60" s="183" t="s">
        <v>91</v>
      </c>
      <c r="E60" s="184"/>
      <c r="F60" s="184"/>
      <c r="G60" s="184"/>
      <c r="H60" s="184"/>
      <c r="I60" s="184"/>
      <c r="J60" s="184"/>
      <c r="K60" s="184"/>
      <c r="L60" s="185"/>
    </row>
    <row r="61" spans="1:12" s="91" customFormat="1" ht="15.75" customHeight="1" thickBot="1">
      <c r="A61" s="81"/>
      <c r="B61" s="81"/>
      <c r="C61" s="81"/>
      <c r="D61" s="93"/>
      <c r="E61" s="94"/>
      <c r="F61" s="153" t="s">
        <v>97</v>
      </c>
      <c r="G61" s="153"/>
      <c r="H61" s="153"/>
      <c r="I61" s="153"/>
      <c r="J61" s="153"/>
      <c r="K61" s="95"/>
      <c r="L61" s="96">
        <f>L57*0.15</f>
        <v>30000</v>
      </c>
    </row>
    <row r="62" spans="1:12" s="91" customFormat="1" ht="15.75" customHeight="1">
      <c r="A62" s="81"/>
      <c r="B62" s="81"/>
      <c r="C62" s="97"/>
      <c r="D62" s="152"/>
      <c r="E62" s="152"/>
      <c r="F62" s="152"/>
      <c r="G62" s="152"/>
      <c r="H62" s="152"/>
      <c r="I62" s="152"/>
      <c r="J62" s="152"/>
      <c r="K62" s="152"/>
      <c r="L62" s="98"/>
    </row>
    <row r="63" spans="1:12" s="101" customFormat="1" ht="15.75" customHeight="1" thickBot="1">
      <c r="A63" s="150" t="s">
        <v>96</v>
      </c>
      <c r="B63" s="150"/>
      <c r="C63" s="150"/>
      <c r="D63" s="150"/>
      <c r="E63" s="150"/>
      <c r="F63" s="150"/>
      <c r="G63" s="150"/>
      <c r="H63" s="150"/>
      <c r="I63" s="150"/>
      <c r="J63" s="150"/>
      <c r="K63" s="151"/>
      <c r="L63" s="71">
        <f>L57+L61</f>
        <v>230000</v>
      </c>
    </row>
    <row r="64" spans="1:12" s="101" customFormat="1" ht="10.5" thickTop="1">
      <c r="A64" s="62"/>
      <c r="B64" s="62"/>
      <c r="C64" s="62"/>
      <c r="D64" s="62"/>
      <c r="E64" s="62"/>
      <c r="F64" s="63"/>
      <c r="G64" s="62"/>
      <c r="H64" s="64"/>
      <c r="I64" s="65"/>
      <c r="J64" s="66"/>
      <c r="K64" s="62"/>
      <c r="L64" s="62"/>
    </row>
    <row r="65" spans="1:12" s="101" customFormat="1">
      <c r="A65" s="62"/>
      <c r="B65" s="62"/>
      <c r="C65" s="62"/>
      <c r="D65" s="62"/>
      <c r="E65" s="62"/>
      <c r="F65" s="63"/>
      <c r="G65" s="62"/>
      <c r="H65" s="64"/>
      <c r="I65" s="65"/>
      <c r="J65" s="66"/>
      <c r="K65" s="62"/>
      <c r="L65" s="62"/>
    </row>
    <row r="66" spans="1:12" s="101" customFormat="1" ht="10.5">
      <c r="A66" s="62"/>
      <c r="B66" s="62"/>
      <c r="C66" s="62"/>
      <c r="D66" s="62"/>
      <c r="E66" s="67" t="s">
        <v>20</v>
      </c>
      <c r="F66" s="63"/>
      <c r="G66" s="62"/>
      <c r="H66" s="64"/>
      <c r="I66" s="65"/>
      <c r="J66" s="66"/>
      <c r="K66" s="62"/>
      <c r="L66" s="62"/>
    </row>
    <row r="67" spans="1:12" ht="10.5" thickBot="1"/>
    <row r="68" spans="1:12" ht="10.5">
      <c r="F68" s="73" t="s">
        <v>22</v>
      </c>
    </row>
    <row r="69" spans="1:12">
      <c r="F69" s="68" t="s">
        <v>23</v>
      </c>
    </row>
    <row r="70" spans="1:12">
      <c r="F70" s="69" t="s">
        <v>24</v>
      </c>
    </row>
    <row r="71" spans="1:12" ht="10.5" thickBot="1">
      <c r="F71" s="70" t="s">
        <v>25</v>
      </c>
    </row>
    <row r="101" spans="8:9" ht="10.5">
      <c r="H101" s="115"/>
      <c r="I101" s="116"/>
    </row>
  </sheetData>
  <sheetProtection password="E34F" sheet="1" objects="1" scenarios="1" selectLockedCells="1"/>
  <mergeCells count="52">
    <mergeCell ref="A1:L1"/>
    <mergeCell ref="D13:L13"/>
    <mergeCell ref="D21:L21"/>
    <mergeCell ref="L14:L18"/>
    <mergeCell ref="K6:K8"/>
    <mergeCell ref="I6:I8"/>
    <mergeCell ref="H9:H10"/>
    <mergeCell ref="G6:G8"/>
    <mergeCell ref="G9:G10"/>
    <mergeCell ref="D60:L60"/>
    <mergeCell ref="A57:F57"/>
    <mergeCell ref="D24:K24"/>
    <mergeCell ref="D26:L26"/>
    <mergeCell ref="B45:K45"/>
    <mergeCell ref="D49:L49"/>
    <mergeCell ref="A48:L48"/>
    <mergeCell ref="K27:K40"/>
    <mergeCell ref="L27:L40"/>
    <mergeCell ref="J27:J40"/>
    <mergeCell ref="G27:G40"/>
    <mergeCell ref="H27:H40"/>
    <mergeCell ref="L9:L10"/>
    <mergeCell ref="A63:K63"/>
    <mergeCell ref="D62:K62"/>
    <mergeCell ref="F61:J61"/>
    <mergeCell ref="K14:K18"/>
    <mergeCell ref="D19:K19"/>
    <mergeCell ref="G14:G18"/>
    <mergeCell ref="H14:H18"/>
    <mergeCell ref="I14:I18"/>
    <mergeCell ref="I27:I40"/>
    <mergeCell ref="A59:E59"/>
    <mergeCell ref="D51:K51"/>
    <mergeCell ref="J14:J18"/>
    <mergeCell ref="D43:K43"/>
    <mergeCell ref="D11:K11"/>
    <mergeCell ref="B53:K53"/>
    <mergeCell ref="I9:I10"/>
    <mergeCell ref="J9:J10"/>
    <mergeCell ref="K9:K10"/>
    <mergeCell ref="H6:H8"/>
    <mergeCell ref="J6:J8"/>
    <mergeCell ref="J2:L2"/>
    <mergeCell ref="J3:K3"/>
    <mergeCell ref="A2:C3"/>
    <mergeCell ref="D5:L5"/>
    <mergeCell ref="L6:L8"/>
    <mergeCell ref="D2:D3"/>
    <mergeCell ref="A4:F4"/>
    <mergeCell ref="E2:E3"/>
    <mergeCell ref="F2:F3"/>
    <mergeCell ref="G2:I3"/>
  </mergeCells>
  <phoneticPr fontId="3" type="noConversion"/>
  <dataValidations count="2">
    <dataValidation type="decimal" operator="greaterThanOrEqual" allowBlank="1" showInputMessage="1" showErrorMessage="1" errorTitle="Value &gt;=0 " error="Enter an amount &gt;= 0€" sqref="G65506:G65537">
      <formula1>0</formula1>
    </dataValidation>
    <dataValidation type="decimal" operator="greaterThanOrEqual" allowBlank="1" showInputMessage="1" showErrorMessage="1" sqref="G27 J27">
      <formula1>0</formula1>
    </dataValidation>
  </dataValidations>
  <pageMargins left="0.70866141732283472" right="0.70866141732283472" top="0.39370078740157483" bottom="0.43307086614173229" header="0.19685039370078741" footer="0.15748031496062992"/>
  <pageSetup paperSize="8" scale="88" orientation="landscape" r:id="rId1"/>
  <headerFooter>
    <oddHeader>&amp;CCALL FOR TENDERS TAXUD/2016/AO-02 - ITSM3 Integration - Price Table</oddHeader>
    <oddFooter xml:space="preserve">&amp;LTBP sheet&amp;CPage &amp;P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2:AB86"/>
  <sheetViews>
    <sheetView topLeftCell="B1" workbookViewId="0">
      <selection activeCell="D8" sqref="D8"/>
    </sheetView>
  </sheetViews>
  <sheetFormatPr defaultColWidth="9.1796875" defaultRowHeight="14.5"/>
  <cols>
    <col min="1" max="1" width="1.81640625" style="121" hidden="1" customWidth="1"/>
    <col min="2" max="2" width="2.81640625" style="119" customWidth="1"/>
    <col min="3" max="3" width="4.1796875" style="119" customWidth="1"/>
    <col min="4" max="4" width="59" style="130" customWidth="1"/>
    <col min="5" max="6" width="13.7265625" style="130" customWidth="1"/>
    <col min="7" max="7" width="2.54296875" style="119" customWidth="1"/>
    <col min="8" max="8" width="0.81640625" style="121" hidden="1" customWidth="1"/>
    <col min="9" max="9" width="15.1796875" style="117" customWidth="1"/>
    <col min="10" max="10" width="18.453125" style="117" customWidth="1"/>
    <col min="11" max="28" width="9.1796875" style="117"/>
    <col min="29" max="16384" width="9.1796875" style="121"/>
  </cols>
  <sheetData>
    <row r="2" spans="1:28" s="117" customFormat="1">
      <c r="B2" s="1"/>
      <c r="C2" s="2"/>
      <c r="D2" s="2"/>
      <c r="E2" s="2"/>
      <c r="F2" s="2"/>
      <c r="G2" s="14"/>
      <c r="H2" s="14"/>
    </row>
    <row r="3" spans="1:28" s="119" customFormat="1" ht="22.5" customHeight="1">
      <c r="A3" s="118"/>
      <c r="B3" s="3"/>
      <c r="C3" s="223" t="s">
        <v>26</v>
      </c>
      <c r="D3" s="224"/>
      <c r="E3" s="224"/>
      <c r="F3" s="225"/>
      <c r="G3" s="15"/>
      <c r="H3" s="16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7"/>
      <c r="Y3" s="117"/>
      <c r="Z3" s="117"/>
      <c r="AA3" s="117"/>
      <c r="AB3" s="117"/>
    </row>
    <row r="4" spans="1:28" s="119" customFormat="1" ht="17.5">
      <c r="A4" s="118"/>
      <c r="B4" s="3"/>
      <c r="C4" s="4"/>
      <c r="D4" s="5"/>
      <c r="E4" s="5"/>
      <c r="F4" s="5"/>
      <c r="G4" s="16"/>
      <c r="H4" s="16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  <c r="Z4" s="117"/>
      <c r="AA4" s="117"/>
      <c r="AB4" s="117"/>
    </row>
    <row r="5" spans="1:28" s="119" customFormat="1" ht="60" customHeight="1">
      <c r="A5" s="118"/>
      <c r="B5" s="3"/>
      <c r="C5" s="226" t="s">
        <v>33</v>
      </c>
      <c r="D5" s="227"/>
      <c r="E5" s="227"/>
      <c r="F5" s="228"/>
      <c r="G5" s="15"/>
      <c r="H5" s="16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17"/>
      <c r="Z5" s="117"/>
      <c r="AA5" s="117"/>
      <c r="AB5" s="117"/>
    </row>
    <row r="6" spans="1:28" s="119" customFormat="1">
      <c r="A6" s="118"/>
      <c r="B6" s="3"/>
      <c r="C6" s="4"/>
      <c r="D6" s="4"/>
      <c r="E6" s="4"/>
      <c r="F6" s="6"/>
      <c r="G6" s="16"/>
      <c r="H6" s="16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7"/>
      <c r="T6" s="117"/>
      <c r="U6" s="117"/>
      <c r="V6" s="117"/>
      <c r="W6" s="117"/>
      <c r="X6" s="117"/>
      <c r="Y6" s="117"/>
      <c r="Z6" s="117"/>
      <c r="AA6" s="117"/>
      <c r="AB6" s="117"/>
    </row>
    <row r="7" spans="1:28" ht="75.5">
      <c r="A7" s="120"/>
      <c r="B7" s="3"/>
      <c r="C7" s="229" t="s">
        <v>19</v>
      </c>
      <c r="D7" s="230"/>
      <c r="E7" s="7" t="s">
        <v>27</v>
      </c>
      <c r="F7" s="8" t="s">
        <v>28</v>
      </c>
      <c r="G7" s="15"/>
    </row>
    <row r="8" spans="1:28" ht="22" customHeight="1">
      <c r="A8" s="120"/>
      <c r="B8" s="3"/>
      <c r="C8" s="122">
        <v>1</v>
      </c>
      <c r="D8" s="19"/>
      <c r="E8" s="20">
        <v>0</v>
      </c>
      <c r="F8" s="20">
        <v>0</v>
      </c>
      <c r="G8" s="15"/>
    </row>
    <row r="9" spans="1:28" ht="22" customHeight="1">
      <c r="A9" s="120"/>
      <c r="B9" s="3"/>
      <c r="C9" s="122">
        <v>2</v>
      </c>
      <c r="D9" s="19"/>
      <c r="E9" s="20">
        <v>0</v>
      </c>
      <c r="F9" s="20">
        <v>0</v>
      </c>
      <c r="G9" s="15"/>
    </row>
    <row r="10" spans="1:28" ht="22" customHeight="1">
      <c r="A10" s="120"/>
      <c r="B10" s="3"/>
      <c r="C10" s="122">
        <v>3</v>
      </c>
      <c r="D10" s="19"/>
      <c r="E10" s="20">
        <v>0</v>
      </c>
      <c r="F10" s="20">
        <v>0</v>
      </c>
      <c r="G10" s="15"/>
    </row>
    <row r="11" spans="1:28" ht="22" customHeight="1">
      <c r="A11" s="120"/>
      <c r="B11" s="3"/>
      <c r="C11" s="122">
        <v>4</v>
      </c>
      <c r="D11" s="19"/>
      <c r="E11" s="20">
        <v>0</v>
      </c>
      <c r="F11" s="20">
        <v>0</v>
      </c>
      <c r="G11" s="15"/>
    </row>
    <row r="12" spans="1:28" ht="22" customHeight="1">
      <c r="A12" s="120"/>
      <c r="B12" s="3"/>
      <c r="C12" s="122">
        <v>5</v>
      </c>
      <c r="D12" s="19"/>
      <c r="E12" s="20">
        <v>0</v>
      </c>
      <c r="F12" s="20">
        <v>0</v>
      </c>
      <c r="G12" s="15"/>
    </row>
    <row r="13" spans="1:28" ht="22" customHeight="1">
      <c r="A13" s="120"/>
      <c r="B13" s="3"/>
      <c r="C13" s="122">
        <v>6</v>
      </c>
      <c r="D13" s="19"/>
      <c r="E13" s="20">
        <v>0</v>
      </c>
      <c r="F13" s="20">
        <v>0</v>
      </c>
      <c r="G13" s="15"/>
    </row>
    <row r="14" spans="1:28" ht="22" customHeight="1">
      <c r="A14" s="120"/>
      <c r="B14" s="3"/>
      <c r="C14" s="122">
        <v>7</v>
      </c>
      <c r="D14" s="19"/>
      <c r="E14" s="20">
        <v>0</v>
      </c>
      <c r="F14" s="20">
        <v>0</v>
      </c>
      <c r="G14" s="15"/>
    </row>
    <row r="15" spans="1:28" ht="22" customHeight="1">
      <c r="A15" s="120"/>
      <c r="B15" s="3"/>
      <c r="C15" s="122">
        <v>8</v>
      </c>
      <c r="D15" s="19"/>
      <c r="E15" s="20">
        <v>0</v>
      </c>
      <c r="F15" s="20">
        <v>0</v>
      </c>
      <c r="G15" s="15"/>
    </row>
    <row r="16" spans="1:28" ht="22" customHeight="1">
      <c r="A16" s="120"/>
      <c r="B16" s="3"/>
      <c r="C16" s="122">
        <v>9</v>
      </c>
      <c r="D16" s="19"/>
      <c r="E16" s="20">
        <v>0</v>
      </c>
      <c r="F16" s="20">
        <v>0</v>
      </c>
      <c r="G16" s="15"/>
    </row>
    <row r="17" spans="1:7" ht="22" customHeight="1">
      <c r="A17" s="120"/>
      <c r="B17" s="3"/>
      <c r="C17" s="122">
        <v>10</v>
      </c>
      <c r="D17" s="19"/>
      <c r="E17" s="20">
        <v>0</v>
      </c>
      <c r="F17" s="20">
        <v>0</v>
      </c>
      <c r="G17" s="15"/>
    </row>
    <row r="18" spans="1:7" ht="22" customHeight="1">
      <c r="A18" s="120"/>
      <c r="B18" s="3"/>
      <c r="C18" s="122">
        <v>11</v>
      </c>
      <c r="D18" s="19"/>
      <c r="E18" s="20">
        <v>0</v>
      </c>
      <c r="F18" s="20">
        <v>0</v>
      </c>
      <c r="G18" s="15"/>
    </row>
    <row r="19" spans="1:7" ht="22" customHeight="1">
      <c r="A19" s="120"/>
      <c r="B19" s="3"/>
      <c r="C19" s="122">
        <v>12</v>
      </c>
      <c r="D19" s="19"/>
      <c r="E19" s="20">
        <v>0</v>
      </c>
      <c r="F19" s="20">
        <v>0</v>
      </c>
      <c r="G19" s="15"/>
    </row>
    <row r="20" spans="1:7" ht="22" customHeight="1">
      <c r="A20" s="120"/>
      <c r="B20" s="3"/>
      <c r="C20" s="122">
        <v>13</v>
      </c>
      <c r="D20" s="19"/>
      <c r="E20" s="20">
        <v>0</v>
      </c>
      <c r="F20" s="20">
        <v>0</v>
      </c>
      <c r="G20" s="15"/>
    </row>
    <row r="21" spans="1:7" ht="22" customHeight="1">
      <c r="A21" s="120"/>
      <c r="B21" s="3"/>
      <c r="C21" s="122">
        <v>14</v>
      </c>
      <c r="D21" s="19"/>
      <c r="E21" s="20">
        <v>0</v>
      </c>
      <c r="F21" s="20">
        <v>0</v>
      </c>
      <c r="G21" s="15"/>
    </row>
    <row r="22" spans="1:7" ht="22" customHeight="1">
      <c r="A22" s="120"/>
      <c r="B22" s="3"/>
      <c r="C22" s="122">
        <v>15</v>
      </c>
      <c r="D22" s="19"/>
      <c r="E22" s="20">
        <v>0</v>
      </c>
      <c r="F22" s="20">
        <v>0</v>
      </c>
      <c r="G22" s="15"/>
    </row>
    <row r="23" spans="1:7" ht="22" customHeight="1">
      <c r="A23" s="120"/>
      <c r="B23" s="3"/>
      <c r="C23" s="122">
        <v>16</v>
      </c>
      <c r="D23" s="19"/>
      <c r="E23" s="20">
        <v>0</v>
      </c>
      <c r="F23" s="20">
        <v>0</v>
      </c>
      <c r="G23" s="15"/>
    </row>
    <row r="24" spans="1:7" ht="22" customHeight="1">
      <c r="A24" s="120"/>
      <c r="B24" s="3"/>
      <c r="C24" s="122">
        <v>17</v>
      </c>
      <c r="D24" s="19"/>
      <c r="E24" s="20">
        <v>0</v>
      </c>
      <c r="F24" s="20">
        <v>0</v>
      </c>
      <c r="G24" s="15"/>
    </row>
    <row r="25" spans="1:7" ht="22" customHeight="1">
      <c r="A25" s="120"/>
      <c r="B25" s="3"/>
      <c r="C25" s="122">
        <v>18</v>
      </c>
      <c r="D25" s="19"/>
      <c r="E25" s="20">
        <v>0</v>
      </c>
      <c r="F25" s="20">
        <v>0</v>
      </c>
      <c r="G25" s="15"/>
    </row>
    <row r="26" spans="1:7" ht="22" customHeight="1">
      <c r="A26" s="120"/>
      <c r="B26" s="3"/>
      <c r="C26" s="122">
        <v>19</v>
      </c>
      <c r="D26" s="19"/>
      <c r="E26" s="20">
        <v>0</v>
      </c>
      <c r="F26" s="20">
        <v>0</v>
      </c>
      <c r="G26" s="15"/>
    </row>
    <row r="27" spans="1:7" ht="22" customHeight="1">
      <c r="A27" s="120"/>
      <c r="B27" s="3"/>
      <c r="C27" s="122">
        <v>20</v>
      </c>
      <c r="D27" s="19"/>
      <c r="E27" s="20">
        <v>0</v>
      </c>
      <c r="F27" s="20">
        <v>0</v>
      </c>
      <c r="G27" s="15"/>
    </row>
    <row r="28" spans="1:7" ht="22" customHeight="1">
      <c r="A28" s="120"/>
      <c r="B28" s="3"/>
      <c r="C28" s="122">
        <v>21</v>
      </c>
      <c r="D28" s="19"/>
      <c r="E28" s="20">
        <v>0</v>
      </c>
      <c r="F28" s="20">
        <v>0</v>
      </c>
      <c r="G28" s="15"/>
    </row>
    <row r="29" spans="1:7" ht="22" customHeight="1">
      <c r="A29" s="120"/>
      <c r="B29" s="3"/>
      <c r="C29" s="122">
        <v>22</v>
      </c>
      <c r="D29" s="19"/>
      <c r="E29" s="20">
        <v>0</v>
      </c>
      <c r="F29" s="20">
        <v>0</v>
      </c>
      <c r="G29" s="15"/>
    </row>
    <row r="30" spans="1:7" ht="22" customHeight="1">
      <c r="A30" s="120"/>
      <c r="B30" s="3"/>
      <c r="C30" s="122">
        <v>23</v>
      </c>
      <c r="D30" s="19"/>
      <c r="E30" s="20">
        <v>0</v>
      </c>
      <c r="F30" s="20">
        <v>0</v>
      </c>
      <c r="G30" s="15"/>
    </row>
    <row r="31" spans="1:7" ht="22" customHeight="1">
      <c r="A31" s="120"/>
      <c r="B31" s="3"/>
      <c r="C31" s="122">
        <v>24</v>
      </c>
      <c r="D31" s="19"/>
      <c r="E31" s="20">
        <v>0</v>
      </c>
      <c r="F31" s="20">
        <v>0</v>
      </c>
      <c r="G31" s="15"/>
    </row>
    <row r="32" spans="1:7" ht="22" customHeight="1">
      <c r="A32" s="120"/>
      <c r="B32" s="3"/>
      <c r="C32" s="122">
        <v>25</v>
      </c>
      <c r="D32" s="19"/>
      <c r="E32" s="20">
        <v>0</v>
      </c>
      <c r="F32" s="20">
        <v>0</v>
      </c>
      <c r="G32" s="15"/>
    </row>
    <row r="33" spans="1:7" ht="22" customHeight="1">
      <c r="A33" s="120"/>
      <c r="B33" s="3"/>
      <c r="C33" s="122">
        <v>26</v>
      </c>
      <c r="D33" s="19"/>
      <c r="E33" s="20">
        <v>0</v>
      </c>
      <c r="F33" s="20">
        <v>0</v>
      </c>
      <c r="G33" s="15"/>
    </row>
    <row r="34" spans="1:7" ht="22" customHeight="1">
      <c r="A34" s="120"/>
      <c r="B34" s="3"/>
      <c r="C34" s="122">
        <v>27</v>
      </c>
      <c r="D34" s="19"/>
      <c r="E34" s="20">
        <v>0</v>
      </c>
      <c r="F34" s="20">
        <v>0</v>
      </c>
      <c r="G34" s="15"/>
    </row>
    <row r="35" spans="1:7" ht="22" customHeight="1">
      <c r="A35" s="120"/>
      <c r="B35" s="3"/>
      <c r="C35" s="122">
        <v>28</v>
      </c>
      <c r="D35" s="19"/>
      <c r="E35" s="20">
        <v>0</v>
      </c>
      <c r="F35" s="20">
        <v>0</v>
      </c>
      <c r="G35" s="15"/>
    </row>
    <row r="36" spans="1:7" ht="22" customHeight="1">
      <c r="A36" s="120"/>
      <c r="B36" s="3"/>
      <c r="C36" s="122">
        <v>29</v>
      </c>
      <c r="D36" s="19"/>
      <c r="E36" s="20">
        <v>0</v>
      </c>
      <c r="F36" s="20">
        <v>0</v>
      </c>
      <c r="G36" s="15"/>
    </row>
    <row r="37" spans="1:7" ht="22" customHeight="1">
      <c r="A37" s="120"/>
      <c r="B37" s="3"/>
      <c r="C37" s="122">
        <v>30</v>
      </c>
      <c r="D37" s="19"/>
      <c r="E37" s="20">
        <v>0</v>
      </c>
      <c r="F37" s="20">
        <v>0</v>
      </c>
      <c r="G37" s="15"/>
    </row>
    <row r="38" spans="1:7" ht="22" customHeight="1">
      <c r="A38" s="120"/>
      <c r="B38" s="3"/>
      <c r="C38" s="122">
        <v>31</v>
      </c>
      <c r="D38" s="19"/>
      <c r="E38" s="20">
        <v>0</v>
      </c>
      <c r="F38" s="20">
        <v>0</v>
      </c>
      <c r="G38" s="15"/>
    </row>
    <row r="39" spans="1:7" ht="22" customHeight="1">
      <c r="A39" s="120"/>
      <c r="B39" s="3"/>
      <c r="C39" s="122">
        <v>32</v>
      </c>
      <c r="D39" s="19"/>
      <c r="E39" s="20">
        <v>0</v>
      </c>
      <c r="F39" s="20">
        <v>0</v>
      </c>
      <c r="G39" s="15"/>
    </row>
    <row r="40" spans="1:7" ht="22" customHeight="1">
      <c r="A40" s="120"/>
      <c r="B40" s="3"/>
      <c r="C40" s="122">
        <v>33</v>
      </c>
      <c r="D40" s="19"/>
      <c r="E40" s="20">
        <v>0</v>
      </c>
      <c r="F40" s="20">
        <v>0</v>
      </c>
      <c r="G40" s="15"/>
    </row>
    <row r="41" spans="1:7" ht="22" customHeight="1">
      <c r="A41" s="120"/>
      <c r="B41" s="3"/>
      <c r="C41" s="122">
        <v>34</v>
      </c>
      <c r="D41" s="19"/>
      <c r="E41" s="20">
        <v>0</v>
      </c>
      <c r="F41" s="20">
        <v>0</v>
      </c>
      <c r="G41" s="15"/>
    </row>
    <row r="42" spans="1:7" ht="22" customHeight="1">
      <c r="A42" s="120"/>
      <c r="B42" s="3"/>
      <c r="C42" s="122">
        <v>35</v>
      </c>
      <c r="D42" s="19"/>
      <c r="E42" s="20">
        <v>0</v>
      </c>
      <c r="F42" s="20">
        <v>0</v>
      </c>
      <c r="G42" s="15"/>
    </row>
    <row r="43" spans="1:7" ht="22" customHeight="1">
      <c r="A43" s="120"/>
      <c r="B43" s="3"/>
      <c r="C43" s="122">
        <v>36</v>
      </c>
      <c r="D43" s="19"/>
      <c r="E43" s="20">
        <v>0</v>
      </c>
      <c r="F43" s="20">
        <v>0</v>
      </c>
      <c r="G43" s="15"/>
    </row>
    <row r="44" spans="1:7" ht="22" customHeight="1">
      <c r="A44" s="120"/>
      <c r="B44" s="3"/>
      <c r="C44" s="122">
        <v>37</v>
      </c>
      <c r="D44" s="19"/>
      <c r="E44" s="20">
        <v>0</v>
      </c>
      <c r="F44" s="20">
        <v>0</v>
      </c>
      <c r="G44" s="15"/>
    </row>
    <row r="45" spans="1:7" ht="22" customHeight="1">
      <c r="A45" s="120"/>
      <c r="B45" s="3"/>
      <c r="C45" s="122">
        <v>38</v>
      </c>
      <c r="D45" s="19"/>
      <c r="E45" s="20">
        <v>0</v>
      </c>
      <c r="F45" s="20">
        <v>0</v>
      </c>
      <c r="G45" s="15"/>
    </row>
    <row r="46" spans="1:7" ht="22" customHeight="1">
      <c r="A46" s="120"/>
      <c r="B46" s="3"/>
      <c r="C46" s="122">
        <v>39</v>
      </c>
      <c r="D46" s="19"/>
      <c r="E46" s="20">
        <v>0</v>
      </c>
      <c r="F46" s="20">
        <v>0</v>
      </c>
      <c r="G46" s="15"/>
    </row>
    <row r="47" spans="1:7" ht="22" customHeight="1">
      <c r="A47" s="120"/>
      <c r="B47" s="3"/>
      <c r="C47" s="122">
        <v>40</v>
      </c>
      <c r="D47" s="19"/>
      <c r="E47" s="20">
        <v>0</v>
      </c>
      <c r="F47" s="20">
        <v>0</v>
      </c>
      <c r="G47" s="15"/>
    </row>
    <row r="48" spans="1:7" ht="22" customHeight="1">
      <c r="A48" s="120"/>
      <c r="B48" s="3"/>
      <c r="C48" s="122">
        <v>41</v>
      </c>
      <c r="D48" s="19"/>
      <c r="E48" s="20">
        <v>0</v>
      </c>
      <c r="F48" s="20">
        <v>0</v>
      </c>
      <c r="G48" s="15"/>
    </row>
    <row r="49" spans="1:7" ht="22" customHeight="1">
      <c r="A49" s="120"/>
      <c r="B49" s="3"/>
      <c r="C49" s="122">
        <v>42</v>
      </c>
      <c r="D49" s="19"/>
      <c r="E49" s="20">
        <v>0</v>
      </c>
      <c r="F49" s="20">
        <v>0</v>
      </c>
      <c r="G49" s="15"/>
    </row>
    <row r="50" spans="1:7" ht="22" customHeight="1">
      <c r="A50" s="120"/>
      <c r="B50" s="3"/>
      <c r="C50" s="122">
        <v>43</v>
      </c>
      <c r="D50" s="19"/>
      <c r="E50" s="20">
        <v>0</v>
      </c>
      <c r="F50" s="20">
        <v>0</v>
      </c>
      <c r="G50" s="15"/>
    </row>
    <row r="51" spans="1:7" ht="22" customHeight="1">
      <c r="A51" s="120"/>
      <c r="B51" s="3"/>
      <c r="C51" s="122">
        <v>44</v>
      </c>
      <c r="D51" s="19"/>
      <c r="E51" s="20">
        <v>0</v>
      </c>
      <c r="F51" s="20">
        <v>0</v>
      </c>
      <c r="G51" s="15"/>
    </row>
    <row r="52" spans="1:7" ht="22" customHeight="1">
      <c r="A52" s="120"/>
      <c r="B52" s="3"/>
      <c r="C52" s="122">
        <v>45</v>
      </c>
      <c r="D52" s="19"/>
      <c r="E52" s="20">
        <v>0</v>
      </c>
      <c r="F52" s="20">
        <v>0</v>
      </c>
      <c r="G52" s="15"/>
    </row>
    <row r="53" spans="1:7" ht="22" customHeight="1">
      <c r="A53" s="120"/>
      <c r="B53" s="3"/>
      <c r="C53" s="122">
        <v>46</v>
      </c>
      <c r="D53" s="19"/>
      <c r="E53" s="20">
        <v>0</v>
      </c>
      <c r="F53" s="20">
        <v>0</v>
      </c>
      <c r="G53" s="15"/>
    </row>
    <row r="54" spans="1:7" ht="22" customHeight="1">
      <c r="A54" s="120"/>
      <c r="B54" s="3"/>
      <c r="C54" s="122">
        <v>47</v>
      </c>
      <c r="D54" s="19"/>
      <c r="E54" s="20">
        <v>0</v>
      </c>
      <c r="F54" s="20">
        <v>0</v>
      </c>
      <c r="G54" s="15"/>
    </row>
    <row r="55" spans="1:7" ht="22" customHeight="1">
      <c r="A55" s="120"/>
      <c r="B55" s="3"/>
      <c r="C55" s="122">
        <v>48</v>
      </c>
      <c r="D55" s="19"/>
      <c r="E55" s="20">
        <v>0</v>
      </c>
      <c r="F55" s="20">
        <v>0</v>
      </c>
      <c r="G55" s="15"/>
    </row>
    <row r="56" spans="1:7" ht="22" customHeight="1">
      <c r="A56" s="120"/>
      <c r="B56" s="3"/>
      <c r="C56" s="122">
        <v>49</v>
      </c>
      <c r="D56" s="19"/>
      <c r="E56" s="20">
        <v>0</v>
      </c>
      <c r="F56" s="20">
        <v>0</v>
      </c>
      <c r="G56" s="15"/>
    </row>
    <row r="57" spans="1:7" ht="22" customHeight="1">
      <c r="A57" s="120"/>
      <c r="B57" s="3"/>
      <c r="C57" s="122">
        <v>50</v>
      </c>
      <c r="D57" s="19"/>
      <c r="E57" s="20">
        <v>0</v>
      </c>
      <c r="F57" s="20">
        <v>0</v>
      </c>
      <c r="G57" s="15"/>
    </row>
    <row r="58" spans="1:7" ht="22" customHeight="1">
      <c r="A58" s="120"/>
      <c r="B58" s="3"/>
      <c r="C58" s="122">
        <v>51</v>
      </c>
      <c r="D58" s="19"/>
      <c r="E58" s="20">
        <v>0</v>
      </c>
      <c r="F58" s="20">
        <v>0</v>
      </c>
      <c r="G58" s="15"/>
    </row>
    <row r="59" spans="1:7" ht="22" customHeight="1">
      <c r="A59" s="120"/>
      <c r="B59" s="3"/>
      <c r="C59" s="122">
        <v>52</v>
      </c>
      <c r="D59" s="19"/>
      <c r="E59" s="20">
        <v>0</v>
      </c>
      <c r="F59" s="20">
        <v>0</v>
      </c>
      <c r="G59" s="15"/>
    </row>
    <row r="60" spans="1:7" ht="22" customHeight="1">
      <c r="A60" s="120"/>
      <c r="B60" s="3"/>
      <c r="C60" s="122">
        <v>53</v>
      </c>
      <c r="D60" s="19"/>
      <c r="E60" s="20">
        <v>0</v>
      </c>
      <c r="F60" s="20">
        <v>0</v>
      </c>
      <c r="G60" s="15"/>
    </row>
    <row r="61" spans="1:7" ht="22" customHeight="1">
      <c r="A61" s="120"/>
      <c r="B61" s="3"/>
      <c r="C61" s="122">
        <v>54</v>
      </c>
      <c r="D61" s="19"/>
      <c r="E61" s="20">
        <v>0</v>
      </c>
      <c r="F61" s="20">
        <v>0</v>
      </c>
      <c r="G61" s="15"/>
    </row>
    <row r="62" spans="1:7" ht="22" customHeight="1">
      <c r="A62" s="120"/>
      <c r="B62" s="3"/>
      <c r="C62" s="122">
        <v>55</v>
      </c>
      <c r="D62" s="19"/>
      <c r="E62" s="20">
        <v>0</v>
      </c>
      <c r="F62" s="20">
        <v>0</v>
      </c>
      <c r="G62" s="15"/>
    </row>
    <row r="63" spans="1:7" ht="22" customHeight="1">
      <c r="A63" s="120"/>
      <c r="B63" s="3"/>
      <c r="C63" s="122">
        <v>56</v>
      </c>
      <c r="D63" s="19"/>
      <c r="E63" s="20">
        <v>0</v>
      </c>
      <c r="F63" s="20">
        <v>0</v>
      </c>
      <c r="G63" s="15"/>
    </row>
    <row r="64" spans="1:7" ht="22" customHeight="1">
      <c r="A64" s="120"/>
      <c r="B64" s="3"/>
      <c r="C64" s="122">
        <v>57</v>
      </c>
      <c r="D64" s="19"/>
      <c r="E64" s="20">
        <v>0</v>
      </c>
      <c r="F64" s="20">
        <v>0</v>
      </c>
      <c r="G64" s="15"/>
    </row>
    <row r="65" spans="1:15" ht="22" customHeight="1">
      <c r="A65" s="120"/>
      <c r="B65" s="3"/>
      <c r="C65" s="122">
        <v>58</v>
      </c>
      <c r="D65" s="19"/>
      <c r="E65" s="20">
        <v>0</v>
      </c>
      <c r="F65" s="20">
        <v>0</v>
      </c>
      <c r="G65" s="15"/>
    </row>
    <row r="66" spans="1:15" ht="22" customHeight="1">
      <c r="A66" s="120"/>
      <c r="B66" s="3"/>
      <c r="C66" s="122">
        <v>59</v>
      </c>
      <c r="D66" s="19"/>
      <c r="E66" s="20">
        <v>0</v>
      </c>
      <c r="F66" s="20">
        <v>0</v>
      </c>
      <c r="G66" s="15"/>
    </row>
    <row r="67" spans="1:15" ht="22" customHeight="1">
      <c r="A67" s="120"/>
      <c r="B67" s="3"/>
      <c r="C67" s="122">
        <v>60</v>
      </c>
      <c r="D67" s="19"/>
      <c r="E67" s="20">
        <v>0</v>
      </c>
      <c r="F67" s="20">
        <v>0</v>
      </c>
      <c r="G67" s="15"/>
    </row>
    <row r="68" spans="1:15" ht="22" customHeight="1">
      <c r="A68" s="120"/>
      <c r="B68" s="3"/>
      <c r="C68" s="122">
        <v>61</v>
      </c>
      <c r="D68" s="19"/>
      <c r="E68" s="20">
        <v>0</v>
      </c>
      <c r="F68" s="20">
        <v>0</v>
      </c>
      <c r="G68" s="15"/>
    </row>
    <row r="69" spans="1:15" ht="22" customHeight="1">
      <c r="A69" s="120"/>
      <c r="B69" s="3"/>
      <c r="C69" s="122">
        <v>62</v>
      </c>
      <c r="D69" s="19"/>
      <c r="E69" s="20">
        <v>0</v>
      </c>
      <c r="F69" s="20">
        <v>0</v>
      </c>
      <c r="G69" s="15"/>
    </row>
    <row r="70" spans="1:15" ht="22" customHeight="1">
      <c r="A70" s="120"/>
      <c r="B70" s="3"/>
      <c r="C70" s="122">
        <v>63</v>
      </c>
      <c r="D70" s="19"/>
      <c r="E70" s="20">
        <v>0</v>
      </c>
      <c r="F70" s="20">
        <v>0</v>
      </c>
      <c r="G70" s="15"/>
    </row>
    <row r="71" spans="1:15" ht="22" customHeight="1">
      <c r="A71" s="120"/>
      <c r="B71" s="3"/>
      <c r="C71" s="122">
        <v>64</v>
      </c>
      <c r="D71" s="19"/>
      <c r="E71" s="20">
        <v>0</v>
      </c>
      <c r="F71" s="20">
        <v>0</v>
      </c>
      <c r="G71" s="15"/>
    </row>
    <row r="72" spans="1:15" ht="22" customHeight="1">
      <c r="A72" s="120"/>
      <c r="B72" s="3"/>
      <c r="C72" s="122">
        <v>65</v>
      </c>
      <c r="D72" s="19"/>
      <c r="E72" s="20">
        <v>0</v>
      </c>
      <c r="F72" s="20">
        <v>0</v>
      </c>
      <c r="G72" s="15"/>
    </row>
    <row r="73" spans="1:15" ht="22" customHeight="1">
      <c r="A73" s="120"/>
      <c r="B73" s="3"/>
      <c r="C73" s="122">
        <v>66</v>
      </c>
      <c r="D73" s="19"/>
      <c r="E73" s="20">
        <v>0</v>
      </c>
      <c r="F73" s="20">
        <v>0</v>
      </c>
      <c r="G73" s="15"/>
    </row>
    <row r="74" spans="1:15" ht="22" customHeight="1">
      <c r="A74" s="120"/>
      <c r="B74" s="3"/>
      <c r="C74" s="122">
        <v>67</v>
      </c>
      <c r="D74" s="19"/>
      <c r="E74" s="20">
        <v>0</v>
      </c>
      <c r="F74" s="20">
        <v>0</v>
      </c>
      <c r="G74" s="15"/>
    </row>
    <row r="75" spans="1:15" ht="22" customHeight="1">
      <c r="A75" s="120"/>
      <c r="B75" s="3"/>
      <c r="C75" s="122">
        <v>68</v>
      </c>
      <c r="D75" s="19"/>
      <c r="E75" s="20">
        <v>0</v>
      </c>
      <c r="F75" s="20">
        <v>0</v>
      </c>
      <c r="G75" s="15"/>
    </row>
    <row r="76" spans="1:15" ht="22" customHeight="1">
      <c r="A76" s="120"/>
      <c r="B76" s="3"/>
      <c r="C76" s="122">
        <v>69</v>
      </c>
      <c r="D76" s="19"/>
      <c r="E76" s="20">
        <v>0</v>
      </c>
      <c r="F76" s="20">
        <v>0</v>
      </c>
      <c r="G76" s="15"/>
    </row>
    <row r="77" spans="1:15" ht="22" customHeight="1">
      <c r="A77" s="120"/>
      <c r="B77" s="3"/>
      <c r="C77" s="122">
        <v>70</v>
      </c>
      <c r="D77" s="19"/>
      <c r="E77" s="20">
        <v>0</v>
      </c>
      <c r="F77" s="20">
        <v>0</v>
      </c>
      <c r="G77" s="15"/>
    </row>
    <row r="78" spans="1:15" ht="15.5">
      <c r="A78" s="120"/>
      <c r="B78" s="3"/>
      <c r="C78" s="4"/>
      <c r="D78" s="75"/>
      <c r="E78" s="76"/>
      <c r="F78" s="77"/>
      <c r="G78" s="15"/>
    </row>
    <row r="79" spans="1:15">
      <c r="A79" s="120"/>
      <c r="B79" s="3"/>
      <c r="C79" s="4"/>
      <c r="D79" s="9" t="s">
        <v>29</v>
      </c>
      <c r="E79" s="11">
        <f>IFERROR(AVERAGEIF(E8:E77,"&gt;0"),0)</f>
        <v>0</v>
      </c>
      <c r="F79" s="11">
        <f>IFERROR(AVERAGEIF(F8:F77,"&gt;0"),0)</f>
        <v>0</v>
      </c>
      <c r="G79" s="15"/>
      <c r="I79" s="123"/>
      <c r="J79" s="123"/>
      <c r="K79" s="123"/>
      <c r="L79" s="123"/>
      <c r="M79" s="123"/>
      <c r="N79" s="123"/>
      <c r="O79" s="123"/>
    </row>
    <row r="80" spans="1:15" ht="15.5">
      <c r="A80" s="120"/>
      <c r="B80" s="3"/>
      <c r="C80" s="4"/>
      <c r="D80" s="10"/>
      <c r="E80" s="12"/>
      <c r="F80" s="13"/>
      <c r="G80" s="15"/>
    </row>
    <row r="81" spans="1:28">
      <c r="A81" s="120"/>
      <c r="B81" s="3"/>
      <c r="C81" s="4"/>
      <c r="D81" s="9" t="s">
        <v>34</v>
      </c>
      <c r="E81" s="219">
        <f>(E79*30%)+(F79*70%)</f>
        <v>0</v>
      </c>
      <c r="F81" s="220"/>
      <c r="G81" s="15"/>
    </row>
    <row r="82" spans="1:28" ht="15.5">
      <c r="A82" s="120"/>
      <c r="B82" s="3"/>
      <c r="C82" s="4"/>
      <c r="D82" s="10"/>
      <c r="E82" s="12"/>
      <c r="F82" s="13"/>
      <c r="G82" s="15"/>
    </row>
    <row r="83" spans="1:28" ht="30.5">
      <c r="A83" s="120"/>
      <c r="B83" s="3"/>
      <c r="C83" s="4"/>
      <c r="D83" s="17" t="s">
        <v>93</v>
      </c>
      <c r="E83" s="221">
        <v>1</v>
      </c>
      <c r="F83" s="222"/>
      <c r="G83" s="15"/>
    </row>
    <row r="84" spans="1:28" ht="15.5">
      <c r="A84" s="120"/>
      <c r="B84" s="3"/>
      <c r="C84" s="4"/>
      <c r="D84" s="10"/>
      <c r="E84" s="12"/>
      <c r="F84" s="13"/>
      <c r="G84" s="15"/>
    </row>
    <row r="85" spans="1:28" ht="16.5">
      <c r="A85" s="120"/>
      <c r="B85" s="3"/>
      <c r="C85" s="16"/>
      <c r="D85" s="18" t="s">
        <v>94</v>
      </c>
      <c r="E85" s="78"/>
      <c r="F85" s="79"/>
      <c r="G85" s="15"/>
    </row>
    <row r="86" spans="1:28" s="129" customFormat="1">
      <c r="A86" s="124"/>
      <c r="B86" s="125"/>
      <c r="C86" s="6"/>
      <c r="D86" s="126"/>
      <c r="E86" s="127"/>
      <c r="F86" s="127"/>
      <c r="G86" s="128"/>
      <c r="H86" s="128"/>
      <c r="I86" s="117"/>
      <c r="J86" s="117"/>
      <c r="K86" s="117"/>
      <c r="L86" s="117"/>
      <c r="M86" s="117"/>
      <c r="N86" s="117"/>
      <c r="O86" s="117"/>
      <c r="P86" s="117"/>
      <c r="Q86" s="117"/>
      <c r="R86" s="117"/>
      <c r="S86" s="117"/>
      <c r="T86" s="117"/>
      <c r="U86" s="117"/>
      <c r="V86" s="117"/>
      <c r="W86" s="117"/>
      <c r="X86" s="117"/>
      <c r="Y86" s="117"/>
      <c r="Z86" s="117"/>
      <c r="AA86" s="117"/>
      <c r="AB86" s="117"/>
    </row>
  </sheetData>
  <sheetProtection password="E34F" sheet="1" objects="1" scenarios="1" selectLockedCells="1"/>
  <mergeCells count="5">
    <mergeCell ref="E81:F81"/>
    <mergeCell ref="E83:F83"/>
    <mergeCell ref="C3:F3"/>
    <mergeCell ref="C5:F5"/>
    <mergeCell ref="C7:D7"/>
  </mergeCells>
  <phoneticPr fontId="3" type="noConversion"/>
  <pageMargins left="0.39370078740157483" right="0.39370078740157483" top="0.98425196850393704" bottom="0.98425196850393704" header="0.51181102362204722" footer="0.51181102362204722"/>
  <pageSetup paperSize="8" scale="56" orientation="portrait" r:id="rId1"/>
  <headerFooter alignWithMargins="0">
    <oddHeader>&amp;CCALL FOR TENDERS TAXUD/2016/AO-02 - ITSM3 Integration-Price Table - Profiles</oddHeader>
    <oddFooter>&amp;C&amp;N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TBP</vt:lpstr>
      <vt:lpstr>Profiles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TAXUD.R5.ISD</dc:creator>
  <cp:lastModifiedBy>AMULI Thaddee (TAXUD)</cp:lastModifiedBy>
  <cp:lastPrinted>2016-08-18T12:13:13Z</cp:lastPrinted>
  <dcterms:created xsi:type="dcterms:W3CDTF">2010-11-24T08:45:56Z</dcterms:created>
  <dcterms:modified xsi:type="dcterms:W3CDTF">2016-10-24T07:37:05Z</dcterms:modified>
</cp:coreProperties>
</file>