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TBP" sheetId="1" r:id="rId1"/>
    <sheet name="Role Pi pricing" sheetId="2" r:id="rId2"/>
    <sheet name="Sheet3" sheetId="3" r:id="rId3"/>
    <sheet name="Sheet4" sheetId="4" r:id="rId4"/>
    <sheet name="Sheet1" sheetId="5" r:id="rId5"/>
  </sheets>
  <definedNames>
    <definedName name="_xlnm.Print_Area" localSheetId="0">'TBP'!$A$1:$J$154</definedName>
    <definedName name="_xlnm.Print_Titles" localSheetId="0">'TBP'!$2:$2</definedName>
  </definedNames>
  <calcPr fullCalcOnLoad="1"/>
</workbook>
</file>

<file path=xl/sharedStrings.xml><?xml version="1.0" encoding="utf-8"?>
<sst xmlns="http://schemas.openxmlformats.org/spreadsheetml/2006/main" count="494" uniqueCount="457">
  <si>
    <t>Quoted Pricing Rule</t>
  </si>
  <si>
    <t>Total Budgetary Provision for Services and Deliverables</t>
  </si>
  <si>
    <t>Work Package</t>
  </si>
  <si>
    <t>Deliverable</t>
  </si>
  <si>
    <t>Deliverable Title</t>
  </si>
  <si>
    <t>Unit of quotation</t>
  </si>
  <si>
    <t>Unit of pricing</t>
  </si>
  <si>
    <t>Quantity unit</t>
  </si>
  <si>
    <t>Estimated quantity TOTAL</t>
  </si>
  <si>
    <t>Estimated budget TOTAL</t>
  </si>
  <si>
    <t>TBP/IS: IT Services</t>
  </si>
  <si>
    <t>Unit prices for Services and Deliverables</t>
  </si>
  <si>
    <t>WP.0.1</t>
  </si>
  <si>
    <t>DLV-0.1-1</t>
  </si>
  <si>
    <t>FQP</t>
  </si>
  <si>
    <t>€/FQP</t>
  </si>
  <si>
    <t>WP.0.3</t>
  </si>
  <si>
    <t>DLV-0.3-1</t>
  </si>
  <si>
    <t>CQP</t>
  </si>
  <si>
    <t>€/CQP</t>
  </si>
  <si>
    <t>WP.2</t>
  </si>
  <si>
    <t>DLV-2.0-1</t>
  </si>
  <si>
    <t>Take-over plan</t>
  </si>
  <si>
    <t>€/take-over</t>
  </si>
  <si>
    <t>Take-over</t>
  </si>
  <si>
    <t>DLV-2.1-1</t>
  </si>
  <si>
    <t>Take-over of QA/QC activities: FAT report</t>
  </si>
  <si>
    <t>WP.3.0</t>
  </si>
  <si>
    <t>DLV-3.0-1</t>
  </si>
  <si>
    <t>Video recording of training sessions</t>
  </si>
  <si>
    <t>€/2 hours of video recording</t>
  </si>
  <si>
    <t>2 hours of video recording</t>
  </si>
  <si>
    <t>WP.3.1.3</t>
  </si>
  <si>
    <t>DLV-3.1.3-1</t>
  </si>
  <si>
    <t>TEMPO training – specific adaptation of the training material</t>
  </si>
  <si>
    <t>€/TEMPO training</t>
  </si>
  <si>
    <t>TEMPO training</t>
  </si>
  <si>
    <t>SE-3.1.3-2</t>
  </si>
  <si>
    <t>TEMPO training - performance</t>
  </si>
  <si>
    <t>DLV-3.1.3-3</t>
  </si>
  <si>
    <t>TEMPO training – Minutes, and evaluation</t>
  </si>
  <si>
    <t>WP.3.2.1</t>
  </si>
  <si>
    <t>DLV-3.2.1-1</t>
  </si>
  <si>
    <t>Training/workshop/demo - Preparation material</t>
  </si>
  <si>
    <t>€/Train/Wshp/Demo</t>
  </si>
  <si>
    <t>Train/Wshp/
Demo</t>
  </si>
  <si>
    <t>SE-3.2.1-2</t>
  </si>
  <si>
    <t xml:space="preserve">Training/workshop/demo - Performance
</t>
  </si>
  <si>
    <t>WP.3.2.2</t>
  </si>
  <si>
    <t>SE-3.2.2-1</t>
  </si>
  <si>
    <t xml:space="preserve">Training/workshop/demo - Attendance
</t>
  </si>
  <si>
    <t>WP.3.2.3</t>
  </si>
  <si>
    <t>SE-3.2.3-1</t>
  </si>
  <si>
    <t>Training/workshop/demo - Hosting Facilities and infrastructure: Meeting room 20 persons in Contractor's premises</t>
  </si>
  <si>
    <t>€/hosted Train/Wshp/Demo</t>
  </si>
  <si>
    <t>Hosted Train/Wshp/Demo</t>
  </si>
  <si>
    <t>WP.3.2.4</t>
  </si>
  <si>
    <t>DLV-3.2.4-1</t>
  </si>
  <si>
    <t>Training/workshop/demo - Agenda</t>
  </si>
  <si>
    <t>DLV-3.2.4-2</t>
  </si>
  <si>
    <t>Training/workshop/demo - Briefing</t>
  </si>
  <si>
    <t>DLV-3.2.4-3</t>
  </si>
  <si>
    <t>Training/workshop/demo - Minutes, and evaluation</t>
  </si>
  <si>
    <t>WP.3.3</t>
  </si>
  <si>
    <t>DLV-3.3-1</t>
  </si>
  <si>
    <t>Mission - Preparation of material</t>
  </si>
  <si>
    <t>€/mission</t>
  </si>
  <si>
    <t>mission</t>
  </si>
  <si>
    <t>SE-3.3-2</t>
  </si>
  <si>
    <t>Mission - Performance</t>
  </si>
  <si>
    <t>DLV-3.3-3</t>
  </si>
  <si>
    <t>Mission - Agenda</t>
  </si>
  <si>
    <t>DLV-3.3-4</t>
  </si>
  <si>
    <t>Mission - Briefing</t>
  </si>
  <si>
    <t>DLV-3.3-5</t>
  </si>
  <si>
    <t xml:space="preserve">Mission - Report and evaluation </t>
  </si>
  <si>
    <t>WP.4.1</t>
  </si>
  <si>
    <t>SE-4.1-1</t>
  </si>
  <si>
    <t>Technical meetings with  the Commission and/or third parties - Organisation and performance</t>
  </si>
  <si>
    <t>€/meeting</t>
  </si>
  <si>
    <t>meeting</t>
  </si>
  <si>
    <t>DLV-4.1-2</t>
  </si>
  <si>
    <t>Technical meetings - Minutes</t>
  </si>
  <si>
    <t>WP.4.2</t>
  </si>
  <si>
    <t>SE-4.2-1</t>
  </si>
  <si>
    <t>Service Monthly Meeting SMM - Attendance</t>
  </si>
  <si>
    <t>WP 4.5</t>
  </si>
  <si>
    <t>DLV-4.5.1-1</t>
  </si>
  <si>
    <t xml:space="preserve">Management Committee (or its sub-group) meeting - Preparation of material </t>
  </si>
  <si>
    <t>SE-4.5.1-2</t>
  </si>
  <si>
    <t>Management Committee (or its sub-group) meeting- Performance</t>
  </si>
  <si>
    <t>SE-4.5.2-1</t>
  </si>
  <si>
    <t>Management Committee (or its sub-group) meeting - Attendance</t>
  </si>
  <si>
    <t>DLV-4.5.3-1</t>
  </si>
  <si>
    <t>Management Committee (or its sub-group) meeting - Agenda</t>
  </si>
  <si>
    <t>€/meeting reporting</t>
  </si>
  <si>
    <t>meeting reporting</t>
  </si>
  <si>
    <t>DLV-4.5.3-2</t>
  </si>
  <si>
    <t>Management Committee (or its sub-group) meeting - Briefing</t>
  </si>
  <si>
    <t>DLV-4.5.3-3</t>
  </si>
  <si>
    <t>Management Committee (or its sub-group) meeting - Minutes</t>
  </si>
  <si>
    <t>WP.5</t>
  </si>
  <si>
    <t>DLV-5.1-1</t>
  </si>
  <si>
    <t>Hand-over plan</t>
  </si>
  <si>
    <t>€/hand-over</t>
  </si>
  <si>
    <t>hand-over</t>
  </si>
  <si>
    <t>SE-5.2-1</t>
  </si>
  <si>
    <t>Hand-over related deliverables and services</t>
  </si>
  <si>
    <t>SE-5.4-1</t>
  </si>
  <si>
    <t>After Hand-over support</t>
  </si>
  <si>
    <t>DLV-5.5-1</t>
  </si>
  <si>
    <t>Hand-over report</t>
  </si>
  <si>
    <t>WP.4.6</t>
  </si>
  <si>
    <t>SE-4.6.1-1</t>
  </si>
  <si>
    <t>Extended technical meetings with  the Commission or other contractors - Organisation and performance</t>
  </si>
  <si>
    <t>DLV-4.6.1-2</t>
  </si>
  <si>
    <t>Extended technical meetings - material</t>
  </si>
  <si>
    <t>DLV-4.6.2-1</t>
  </si>
  <si>
    <t>Extended technical meetings - Minutes and (updated) material</t>
  </si>
  <si>
    <t>WP.9.1</t>
  </si>
  <si>
    <t>DLV-9.1-1</t>
  </si>
  <si>
    <t>WP.9.2</t>
  </si>
  <si>
    <t>DLV-9.2-1</t>
  </si>
  <si>
    <t>Audit plan and agenda</t>
  </si>
  <si>
    <t>€/audit.sites to be visited</t>
  </si>
  <si>
    <t>audit.site to be visited</t>
  </si>
  <si>
    <t>SE-9.2-2</t>
  </si>
  <si>
    <t>Audit</t>
  </si>
  <si>
    <t>DLV-9.2-3</t>
  </si>
  <si>
    <t>Audit report</t>
  </si>
  <si>
    <t>DLV-9.2-4</t>
  </si>
  <si>
    <t>Review of the position of the audited contractor on the audit report</t>
  </si>
  <si>
    <t>WP.9.4.1A</t>
  </si>
  <si>
    <t>SE-9.4.1A-1</t>
  </si>
  <si>
    <t>€/pages reviewed</t>
  </si>
  <si>
    <t>page</t>
  </si>
  <si>
    <t>€/review comments issued</t>
  </si>
  <si>
    <t>review comment</t>
  </si>
  <si>
    <t>SE-9.4.1A-3</t>
  </si>
  <si>
    <t>Full scope review - Attendance to review meetings to clarify review comments issued, held either in the Commission’s premises or by conference call</t>
  </si>
  <si>
    <t>Included in SE-9.4.1A-1, SE-9.4.1A-3, and DLV-9.4.1A-2 costs</t>
  </si>
  <si>
    <t>Full scope review - After review meeting minutes</t>
  </si>
  <si>
    <t>WP.9.4.1B</t>
  </si>
  <si>
    <t>SE-9.4.1B-1</t>
  </si>
  <si>
    <t>Quality only review - Review of document deliverables from other contractors</t>
  </si>
  <si>
    <t>DLV-9.4.1B-2</t>
  </si>
  <si>
    <t>SE-9.4.1B-3</t>
  </si>
  <si>
    <t>Quality only review - Attendance to review meetings to clarify review comments issued, held either in the Commission’s premises or by conference call</t>
  </si>
  <si>
    <t>WP.9.4.2</t>
  </si>
  <si>
    <t>SE-9.4.2-1</t>
  </si>
  <si>
    <t>Quality control of the SLM processes of the other contractors</t>
  </si>
  <si>
    <t>€/contractor.month</t>
  </si>
  <si>
    <t>contractor.month</t>
  </si>
  <si>
    <t>DLV-9.4.2-2</t>
  </si>
  <si>
    <t xml:space="preserve">Monthly quality control reports of the SLM processes of the other contractors </t>
  </si>
  <si>
    <t>WP.9.5</t>
  </si>
  <si>
    <t>On site quality control in the premise of the responsible contractor of the conformance test performance and the conference calls</t>
  </si>
  <si>
    <t>Conformance test quality control report</t>
  </si>
  <si>
    <t>Daily conformance test report to the Commission</t>
  </si>
  <si>
    <t>€/Conformance_test_campaign cat 1.NA</t>
  </si>
  <si>
    <t>Conformance_test_campaign cat 1.NA</t>
  </si>
  <si>
    <t>€/Conformance_test_campaign cat 2.NA</t>
  </si>
  <si>
    <t>Conformance_test_campaign cat 2.NA</t>
  </si>
  <si>
    <t>€/Conformance_test_campaign cat 3.NA</t>
  </si>
  <si>
    <t>Conformance_test_campaign cat 3.NA</t>
  </si>
  <si>
    <t>€/Conformance_test_campaign cat 4.NA</t>
  </si>
  <si>
    <t>Conformance_test_campaign cat4.NA</t>
  </si>
  <si>
    <t>WP.9.6.1</t>
  </si>
  <si>
    <t>SE-9.6.1-1</t>
  </si>
  <si>
    <t>On site quality control of the FAT at the development contractor’s premises</t>
  </si>
  <si>
    <t>€/FAT</t>
  </si>
  <si>
    <t>FAT</t>
  </si>
  <si>
    <t>DLV-9.6.1-2</t>
  </si>
  <si>
    <t>FAT quality control report</t>
  </si>
  <si>
    <t>WP.9.6.2</t>
  </si>
  <si>
    <t>SE-9.6.2-1</t>
  </si>
  <si>
    <t>PreSAT training attendance in the operations contractor’s premises</t>
  </si>
  <si>
    <t>€/pre-SAT</t>
  </si>
  <si>
    <t>pre-SAT</t>
  </si>
  <si>
    <t>SE-9.6.2-2</t>
  </si>
  <si>
    <t>Attendance to the preSAT kick-off and conclusion meetings</t>
  </si>
  <si>
    <t>DLV-9.6.2-3</t>
  </si>
  <si>
    <t>Quality control report of the preSAT</t>
  </si>
  <si>
    <t>SE-9.6.2-4</t>
  </si>
  <si>
    <t>Quality control of the SAT performed by the operation contractor, including attendance to the SAT related meetings</t>
  </si>
  <si>
    <t>€/SAT</t>
  </si>
  <si>
    <t>SAT</t>
  </si>
  <si>
    <t>DLV-9.6.2-5</t>
  </si>
  <si>
    <t>Quality control report of the SAT</t>
  </si>
  <si>
    <t>DLV-9.6.2-6</t>
  </si>
  <si>
    <t>Daily SAT report to the Commission</t>
  </si>
  <si>
    <t>WP.9.6.3</t>
  </si>
  <si>
    <t>SE-9.6.3-1</t>
  </si>
  <si>
    <t>Quality control of the Qualification performed by the operation contractor</t>
  </si>
  <si>
    <t>€/Qualifications</t>
  </si>
  <si>
    <t>Qualifications</t>
  </si>
  <si>
    <t>DLV-9.6.3-2</t>
  </si>
  <si>
    <t>Quality control report of the Qualification</t>
  </si>
  <si>
    <t>WP.9.7.1</t>
  </si>
  <si>
    <t>SE-9.7.1-1</t>
  </si>
  <si>
    <t>Review process activation</t>
  </si>
  <si>
    <t>€/DLV review</t>
  </si>
  <si>
    <t>DLV review</t>
  </si>
  <si>
    <t>DLV-9.7.1-2</t>
  </si>
  <si>
    <t>Consolidated list of review comments (DLV-9.4.1-2 is to be included in the input)</t>
  </si>
  <si>
    <t>SE-9.7.1-3.1</t>
  </si>
  <si>
    <t>Attendance to review meetings</t>
  </si>
  <si>
    <t>SE-9.7.1-3.2</t>
  </si>
  <si>
    <t>Coordination of the review meetings</t>
  </si>
  <si>
    <t>DLV-9.7.1-4</t>
  </si>
  <si>
    <t>Minute of the review meeting decision for each review comment</t>
  </si>
  <si>
    <t>DLV-9.7.1-5</t>
  </si>
  <si>
    <t>WP.9.W</t>
  </si>
  <si>
    <t>SE-9.W</t>
  </si>
  <si>
    <t>Reply to Request for Information</t>
  </si>
  <si>
    <t>€/ RfI</t>
  </si>
  <si>
    <t>RfI</t>
  </si>
  <si>
    <t>Unit prices for continuous Operation Services</t>
  </si>
  <si>
    <t>WP.1.6</t>
  </si>
  <si>
    <t>SE-1.6-1</t>
  </si>
  <si>
    <t>Set up, install, operate and maintain (including its evolution) the necessary infrastructure</t>
  </si>
  <si>
    <t>€/month</t>
  </si>
  <si>
    <t>month</t>
  </si>
  <si>
    <t>DLV-1.6-2</t>
  </si>
  <si>
    <t>FAT report related to set up and evolution of SE-1.6-1</t>
  </si>
  <si>
    <t>WP.9.3</t>
  </si>
  <si>
    <t>Dashboard of IT projects and systems</t>
  </si>
  <si>
    <t>€/ quarter</t>
  </si>
  <si>
    <t>quarter</t>
  </si>
  <si>
    <t>SE-9.7.1-6</t>
  </si>
  <si>
    <t>Corrective and evolutive maintenance of the comments database</t>
  </si>
  <si>
    <t>€/ month</t>
  </si>
  <si>
    <t>WP 9.7.2</t>
  </si>
  <si>
    <t>SE-9.7.2-1</t>
  </si>
  <si>
    <t>Maintenance and operation of the related CIRCA/CIRCABC interest group(s) for documents review cycles</t>
  </si>
  <si>
    <t>DLV-9.7.2-2</t>
  </si>
  <si>
    <t>User account management report containing the UAM lists</t>
  </si>
  <si>
    <t xml:space="preserve"> month</t>
  </si>
  <si>
    <t>DLV-9.7.2-3</t>
  </si>
  <si>
    <t>Maintenance and operation status report</t>
  </si>
  <si>
    <t>DLV-9.7.2-4</t>
  </si>
  <si>
    <t>Update of documentation (administration manual, cheat sheets, etc.)</t>
  </si>
  <si>
    <t>WP.3.1.1</t>
  </si>
  <si>
    <t>SE-3.1.1-1</t>
  </si>
  <si>
    <t>Preventive and corrective maintenance of TEMPO training material</t>
  </si>
  <si>
    <t>DLV-3.1.1-2</t>
  </si>
  <si>
    <t>New release of TEMPO training material</t>
  </si>
  <si>
    <t>WP.9.8.1</t>
  </si>
  <si>
    <t>SE-9.8.1-1</t>
  </si>
  <si>
    <t>TEMPO preventive and corrective maintenance, service support (excluding service desk)</t>
  </si>
  <si>
    <t>DLV-9.8.1-2</t>
  </si>
  <si>
    <t>New TEMPO release/version</t>
  </si>
  <si>
    <t>DLV-9.8.1-3</t>
  </si>
  <si>
    <t>Material for the TEMPO CAB meeting (agenda, invitation, documentation and RFC's)</t>
  </si>
  <si>
    <t>DLV-9.8.1-4</t>
  </si>
  <si>
    <t>TEMPO CAB meeting minutes</t>
  </si>
  <si>
    <t>WP.9.8.3</t>
  </si>
  <si>
    <t>SE-9.8.3</t>
  </si>
  <si>
    <t>Service management for the TEMPO e-publishing and dissemination environment</t>
  </si>
  <si>
    <t>WP.9.8.4</t>
  </si>
  <si>
    <t>SE-9.8.4-1</t>
  </si>
  <si>
    <t>Advise on TEMPO evolution, maintain the TEMPO strategic and tactical plan (including release/change/configuration management of it)</t>
  </si>
  <si>
    <t>DLV-9.8.4-2</t>
  </si>
  <si>
    <t>TEMPO strategic and tactical plan</t>
  </si>
  <si>
    <t>WP.9.8.5</t>
  </si>
  <si>
    <t>DLV-9.8.5</t>
  </si>
  <si>
    <t>TEMPO newsletter</t>
  </si>
  <si>
    <t>DLV-0.1-2</t>
  </si>
  <si>
    <t>Evolutive version of FQP</t>
  </si>
  <si>
    <t>DLV-0.3-2</t>
  </si>
  <si>
    <t>Evolutive version of CQP</t>
  </si>
  <si>
    <t>Evolutive version of PQP</t>
  </si>
  <si>
    <t>WP.3.1.2</t>
  </si>
  <si>
    <t>DLV-3.1.2-1</t>
  </si>
  <si>
    <t>Evolution of TEMPO training material</t>
  </si>
  <si>
    <t>WP.9.8.2</t>
  </si>
  <si>
    <t>DLV-9.8.2</t>
  </si>
  <si>
    <t>Evolutive maintenance of TEMPO</t>
  </si>
  <si>
    <t>WP.9.9</t>
  </si>
  <si>
    <t>DLV-9.9.1.x
SE-9.9.1.x</t>
  </si>
  <si>
    <t>Services and deliverables from "Advice and Analysis"  activities.  To be defined on a case by case basis</t>
  </si>
  <si>
    <t>DLV-9.9.2.x
SE-9.9.2.x</t>
  </si>
  <si>
    <t>Services and deliverables from "Audit and assessment"  activities.  To be defined on a case by case basis</t>
  </si>
  <si>
    <t>DLV-9.9.3.x
SE-9.9.3.x</t>
  </si>
  <si>
    <t>Services and deliverables from "Support to BPM governance"  activities.  To be defined on a case by case basis</t>
  </si>
  <si>
    <t>DLV-9.9.4.x
SE-9.9.4.x</t>
  </si>
  <si>
    <t>Services and deliverables from "Monitoring and control"  activities.  To be defined on a case by case basis</t>
  </si>
  <si>
    <t>DLV-9.9.5.x
SE-9.9.5.x</t>
  </si>
  <si>
    <t>Services and deliverables from "Extended QA support"  activities.  To be defined on a case by case basis</t>
  </si>
  <si>
    <t>WP.9.10</t>
  </si>
  <si>
    <t>DLV-9.10.x
SE-9.10.x</t>
  </si>
  <si>
    <t>Project management support. Services and deliverables to be defined on a case by case basis</t>
  </si>
  <si>
    <t>TOTAL TBP/IS (excluding WP.A prices and unit prices expressed in terms of % TBP/IS)</t>
  </si>
  <si>
    <t>WP.A</t>
  </si>
  <si>
    <t>DLV-A
SE-A</t>
  </si>
  <si>
    <t>Other services and deliverables in the scope of the contract</t>
  </si>
  <si>
    <t>TOTAL TBP/IS (excluding unit prices expressed in terms of % TBP/IS)</t>
  </si>
  <si>
    <t>Management costs - Price in percentage of overal IS costs (TBP/IS)</t>
  </si>
  <si>
    <t>WP.0.4</t>
  </si>
  <si>
    <t>DLV-0.4-1</t>
  </si>
  <si>
    <t>SC offer</t>
  </si>
  <si>
    <t>DLV-0.4-2</t>
  </si>
  <si>
    <t>RfA/RfE offer</t>
  </si>
  <si>
    <t>WP.0.5</t>
  </si>
  <si>
    <t>SE-0.5-0</t>
  </si>
  <si>
    <t>Internal QA &amp; QC</t>
  </si>
  <si>
    <t>DLV-0.5-1</t>
  </si>
  <si>
    <t>Internal quality records, filed in the Contractor’s premises</t>
  </si>
  <si>
    <t>DLV-0.5-2</t>
  </si>
  <si>
    <t>Author’s position on technical and quality review comments</t>
  </si>
  <si>
    <t>SE-0.5-3</t>
  </si>
  <si>
    <t>Participation to the review meeting to clarify author’s position on review comments and reach agreement on implementation of the review comments (either in the Commission’s premises or by conference call).</t>
  </si>
  <si>
    <t>DLV-0.5-4</t>
  </si>
  <si>
    <t>Internal quality procedures, filed in the Contractor’s premises</t>
  </si>
  <si>
    <t>WP.0.6</t>
  </si>
  <si>
    <t>SE-0.6-0.1</t>
  </si>
  <si>
    <t>Attendance to monthly meetings</t>
  </si>
  <si>
    <t>SE-0.6-0.2</t>
  </si>
  <si>
    <t>Attendance to Ad hoc meetings</t>
  </si>
  <si>
    <t>SE-0.6-0.3</t>
  </si>
  <si>
    <t>Attendance to SPOC meeting</t>
  </si>
  <si>
    <t>DLV-0.6-1</t>
  </si>
  <si>
    <t xml:space="preserve">Agenda of Monthly Progress Meeting </t>
  </si>
  <si>
    <t>DLV-0.6-2</t>
  </si>
  <si>
    <t>Minutes of the Monthly Progress Meetings bundled with DLV-0.7</t>
  </si>
  <si>
    <t>DLV-0.6-3</t>
  </si>
  <si>
    <t>Minutes of ad hoc meetings</t>
  </si>
  <si>
    <t>DLV-0.6-4</t>
  </si>
  <si>
    <t>Minutes of SPOC meetings</t>
  </si>
  <si>
    <t>WP.0.7</t>
  </si>
  <si>
    <t>DLV-0.7</t>
  </si>
  <si>
    <t>Monthly Progress Reports, which include monthly service reports.</t>
  </si>
  <si>
    <t>WP.0.8</t>
  </si>
  <si>
    <t>DLV-0.8-1</t>
  </si>
  <si>
    <t>Monthly report from demand management activities. Monthly update of the planning of Contractor's activities, services and deliverables</t>
  </si>
  <si>
    <t>WP.0.9</t>
  </si>
  <si>
    <t>DLV-0.9-1</t>
  </si>
  <si>
    <t>Knowledge base</t>
  </si>
  <si>
    <t>WP.0.10</t>
  </si>
  <si>
    <t>SE-0.10</t>
  </si>
  <si>
    <t>Change management</t>
  </si>
  <si>
    <t>WP.0.11</t>
  </si>
  <si>
    <t>SE-0.11</t>
  </si>
  <si>
    <t>Incident management</t>
  </si>
  <si>
    <t>WP.0.A</t>
  </si>
  <si>
    <t>SE-0.A</t>
  </si>
  <si>
    <t>Co-operate with the Commission (and any third party nominated by) during quality and security audit</t>
  </si>
  <si>
    <t>DLV-0.A</t>
  </si>
  <si>
    <t>Position of the audited Contractor on the audit report</t>
  </si>
  <si>
    <t>WP.0.B</t>
  </si>
  <si>
    <t>DLV-0.B</t>
  </si>
  <si>
    <t>Quarterly CD-ROM with all deliverables from the past quarter</t>
  </si>
  <si>
    <t>WP.1.3</t>
  </si>
  <si>
    <t>SE-1.3-1</t>
  </si>
  <si>
    <t>Set up and maintain the office infrastructure (incl. Workspace with restricted access, meeting rooms)</t>
  </si>
  <si>
    <t xml:space="preserve">TOTAL TBP/IS </t>
  </si>
  <si>
    <t>TBP/T&amp;S : Provision for Travel and Subsistence</t>
  </si>
  <si>
    <t xml:space="preserve">Provision to cover travel costs
</t>
  </si>
  <si>
    <t>Provision</t>
  </si>
  <si>
    <t>Number of travels</t>
  </si>
  <si>
    <t>Total TBP/T&amp;S</t>
  </si>
  <si>
    <t>Title</t>
  </si>
  <si>
    <t>Price in €/man.day</t>
  </si>
  <si>
    <t>Pcons</t>
  </si>
  <si>
    <t>Paud</t>
  </si>
  <si>
    <t>Pbpm</t>
  </si>
  <si>
    <t>Pqac</t>
  </si>
  <si>
    <t>Weight %</t>
  </si>
  <si>
    <t>€/man.day</t>
  </si>
  <si>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</si>
  <si>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</si>
  <si>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</si>
  <si>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</si>
  <si>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</si>
  <si>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</si>
  <si>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</si>
  <si>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</si>
  <si>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</si>
  <si>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</si>
  <si>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</si>
  <si>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</si>
  <si>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</si>
  <si>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</si>
  <si>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</si>
  <si>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</si>
  <si>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</si>
  <si>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</si>
  <si>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</si>
  <si>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</si>
  <si>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</si>
  <si>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</si>
  <si>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</si>
  <si>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</si>
  <si>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</si>
  <si>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</si>
  <si>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</si>
  <si>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P29</t>
  </si>
  <si>
    <t>P30</t>
  </si>
  <si>
    <t>P31</t>
  </si>
  <si>
    <t>P32</t>
  </si>
  <si>
    <t>P33</t>
  </si>
  <si>
    <t>P34</t>
  </si>
  <si>
    <t>P35</t>
  </si>
  <si>
    <t>DLV-9.3.1-1</t>
  </si>
  <si>
    <t>SE-9.3.2-1</t>
  </si>
  <si>
    <t>DLV-9.3.2-2</t>
  </si>
  <si>
    <t>DLV-9.3.2-3</t>
  </si>
  <si>
    <t>Internal and external QMM meetings – Organisation and performance</t>
  </si>
  <si>
    <t>Minutes of external QMM meeting, including updated actions list</t>
  </si>
  <si>
    <t>SE-9.3.2-4</t>
  </si>
  <si>
    <t>Administrate the QMMs forum</t>
  </si>
  <si>
    <t>Minutes of internal QMM meetings, including updated actions list</t>
  </si>
  <si>
    <t>QA3 ITT - TBP woorbook</t>
  </si>
  <si>
    <t>Provision for other services and deliverbales in the scope of the contract</t>
  </si>
  <si>
    <t>DLV-9.4.1A-2</t>
  </si>
  <si>
    <t>DLV-9.4.1A-4</t>
  </si>
  <si>
    <t>DLV-0.8-2</t>
  </si>
  <si>
    <t>Included in SE-9.4.1A-1, and DLV-9.4.1A-2 costs</t>
  </si>
  <si>
    <t>Included in SE-9.4.1B-1 and DLV-9.4.1B-2 costs</t>
  </si>
  <si>
    <t>SE-9.5-1-c1</t>
  </si>
  <si>
    <t>DLV-9.5-2-c1</t>
  </si>
  <si>
    <t>DLV-9.5-3-c1</t>
  </si>
  <si>
    <t>SE-9.5-1-c2</t>
  </si>
  <si>
    <t>DLV-9.5-2-c2</t>
  </si>
  <si>
    <t>DLV-9.5-3-c2</t>
  </si>
  <si>
    <t>SE-9.5-1-c3</t>
  </si>
  <si>
    <t>DLV-9.5-2-c3</t>
  </si>
  <si>
    <t>DLV-9.5-3-c3</t>
  </si>
  <si>
    <t>SE-9.5-1-c4</t>
  </si>
  <si>
    <t>DLV-9.5-2-c4</t>
  </si>
  <si>
    <t>DLV-9.5-3-c4</t>
  </si>
  <si>
    <t>Full scope review - Review of document deliverables from other contractors, including attendance to meetings prior to the start of the review and to after-review meeting</t>
  </si>
  <si>
    <t>Quality control report of the review cycle (including the verification of implementation of the review comments according review meeting decisions, and the QC form)</t>
  </si>
  <si>
    <t>Quality only review - List of review comments and QA3 QC form</t>
  </si>
  <si>
    <t>Full scope review - List of review comments and QA3 QC form</t>
  </si>
  <si>
    <t>Acceptance Reports</t>
  </si>
  <si>
    <t>Pqam</t>
  </si>
  <si>
    <t>Ppm</t>
  </si>
  <si>
    <t>10% of TBP/IS excluding WP.A prices  and unit prices expressed in terms of % TBP/IS</t>
  </si>
  <si>
    <t>% TBP/IS excluding  unit prices expressed in terms of % TBP/IS</t>
  </si>
  <si>
    <t>Services and deliverables to price according to an average role unit price</t>
  </si>
  <si>
    <t xml:space="preserve">man.day of Pqam role </t>
  </si>
  <si>
    <t>man.day of Pcons role</t>
  </si>
  <si>
    <t>man.day of Paud role</t>
  </si>
  <si>
    <t>man.day of Pbpm role</t>
  </si>
  <si>
    <t>man.day of Pqac role</t>
  </si>
  <si>
    <t xml:space="preserve">man.day of Ppm role </t>
  </si>
  <si>
    <t>Role Pi pricing</t>
  </si>
  <si>
    <t>Reference to role in the offer</t>
  </si>
  <si>
    <t>€/man.day of Pqam role, as defined by the QA3 contractor in sheet "Role Pi pricing"</t>
  </si>
  <si>
    <t>€/man.day of Pcons role, as defined by the QA3 contractor in sheet "Role Pi pricing"</t>
  </si>
  <si>
    <t>€/man.day of Paud role, as defined by the QA3 contractor in sheet "Role Pi pricing"</t>
  </si>
  <si>
    <t>€/man.day of Pbpm role, as defined by the QA3 contractor in sheet "Role Pi pricing"</t>
  </si>
  <si>
    <t>€/man.day of Pqac role, as defined by the QA3 contractor in sheet "Role Pi pricing"</t>
  </si>
  <si>
    <t>€/man.day of Ppm role, as defined by the QA3 contractor in sheet "Role Pi pricing"</t>
  </si>
  <si>
    <t>€/person.day of roles as defined in the "Role Pi pricing"</t>
  </si>
  <si>
    <t>Total TBP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</si>
</sst>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0\ &quot;€&quot;"/>
    <numFmt numFmtId="176" formatCode="#,##0\ &quot;€&quot;"/>
    <numFmt numFmtId="177" formatCode="#,##0.0"/>
    <numFmt numFmtId="178" formatCode="[$€-2]\ #,##0.00_);[Red]\([$€-2]\ #,##0.00\)"/>
    <numFmt numFmtId="179" formatCode="&quot;€&quot;#,##0.00"/>
  </numFmts>
  <fonts count="44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9"/>
      <name val="Arial"/>
      <family val="2"/>
    </font>
    <font>
      <sz val="8"/>
      <color indexed="57"/>
      <name val="Arial"/>
      <family val="2"/>
    </font>
    <font>
      <sz val="10"/>
      <color indexed="57"/>
      <name val="Arial"/>
      <family val="2"/>
    </font>
    <font>
      <b/>
      <sz val="8"/>
      <color indexed="5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hair"/>
    </border>
    <border>
      <left style="thin"/>
      <right style="double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thin"/>
      <top style="dashed"/>
      <bottom style="thin"/>
    </border>
    <border>
      <left style="thin"/>
      <right style="double"/>
      <top style="dashed"/>
      <bottom style="thin"/>
    </border>
    <border>
      <left style="thin"/>
      <right style="double"/>
      <top style="thin"/>
      <bottom style="dotted"/>
    </border>
    <border>
      <left style="double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dotted"/>
      <bottom style="hair"/>
    </border>
    <border>
      <left style="thin"/>
      <right style="double"/>
      <top style="hair"/>
      <bottom style="dashed"/>
    </border>
    <border>
      <left style="double"/>
      <right style="thin"/>
      <top style="hair"/>
      <bottom style="dashed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hair"/>
      <bottom style="dashed"/>
    </border>
    <border>
      <left style="thin"/>
      <right>
        <color indexed="63"/>
      </right>
      <top style="hair"/>
      <bottom style="dashed"/>
    </border>
    <border>
      <left style="thin"/>
      <right style="thin"/>
      <top style="thin"/>
      <bottom style="dashed"/>
    </border>
    <border>
      <left style="thin"/>
      <right style="double"/>
      <top style="thin"/>
      <bottom style="dashed"/>
    </border>
    <border>
      <left style="thin"/>
      <right style="thin"/>
      <top>
        <color indexed="63"/>
      </top>
      <bottom style="dashed"/>
    </border>
    <border>
      <left style="thin"/>
      <right style="double"/>
      <top style="dashed"/>
      <bottom style="dashed"/>
    </border>
    <border>
      <left style="thin"/>
      <right style="double"/>
      <top>
        <color indexed="63"/>
      </top>
      <bottom style="dashed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4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3" borderId="0" applyNumberFormat="0" applyBorder="0" applyAlignment="0" applyProtection="0"/>
    <xf numFmtId="0" fontId="21" fillId="7" borderId="1" applyNumberFormat="0" applyAlignment="0" applyProtection="0"/>
    <xf numFmtId="0" fontId="35" fillId="2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1" applyNumberFormat="0" applyAlignment="0" applyProtection="0"/>
    <xf numFmtId="0" fontId="14" fillId="0" borderId="6" applyNumberFormat="0" applyFill="0" applyAlignment="0" applyProtection="0"/>
    <xf numFmtId="0" fontId="28" fillId="23" borderId="0" applyNumberFormat="0" applyBorder="0" applyAlignment="0" applyProtection="0"/>
    <xf numFmtId="0" fontId="0" fillId="24" borderId="7" applyNumberFormat="0" applyFont="0" applyAlignment="0" applyProtection="0"/>
    <xf numFmtId="0" fontId="41" fillId="7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 vertical="top" wrapText="1"/>
      <protection hidden="1"/>
    </xf>
    <xf numFmtId="0" fontId="0" fillId="0" borderId="11" xfId="0" applyBorder="1" applyAlignment="1" applyProtection="1">
      <alignment horizontal="center" vertical="top" wrapText="1"/>
      <protection hidden="1"/>
    </xf>
    <xf numFmtId="0" fontId="0" fillId="0" borderId="12" xfId="0" applyBorder="1" applyAlignment="1" applyProtection="1">
      <alignment horizontal="centerContinuous" vertical="top" wrapText="1"/>
      <protection hidden="1"/>
    </xf>
    <xf numFmtId="0" fontId="0" fillId="7" borderId="10" xfId="0" applyFill="1" applyBorder="1" applyAlignment="1" applyProtection="1">
      <alignment horizontal="center" vertical="top" wrapText="1"/>
      <protection hidden="1"/>
    </xf>
    <xf numFmtId="0" fontId="0" fillId="7" borderId="11" xfId="0" applyFill="1" applyBorder="1" applyAlignment="1" applyProtection="1">
      <alignment horizontal="center" vertical="top" wrapText="1"/>
      <protection hidden="1"/>
    </xf>
    <xf numFmtId="0" fontId="16" fillId="0" borderId="10" xfId="0" applyFont="1" applyBorder="1" applyAlignment="1" applyProtection="1">
      <alignment horizontal="center" vertical="top" wrapText="1"/>
      <protection hidden="1"/>
    </xf>
    <xf numFmtId="0" fontId="16" fillId="0" borderId="13" xfId="0" applyFont="1" applyBorder="1" applyAlignment="1" applyProtection="1">
      <alignment horizontal="center" vertical="top" wrapText="1"/>
      <protection hidden="1"/>
    </xf>
    <xf numFmtId="0" fontId="0" fillId="0" borderId="14" xfId="0" applyBorder="1" applyAlignment="1" applyProtection="1">
      <alignment horizontal="center" vertical="top" wrapText="1"/>
      <protection hidden="1"/>
    </xf>
    <xf numFmtId="0" fontId="0" fillId="0" borderId="15" xfId="0" applyFill="1" applyBorder="1" applyAlignment="1" applyProtection="1">
      <alignment/>
      <protection hidden="1"/>
    </xf>
    <xf numFmtId="0" fontId="0" fillId="25" borderId="15" xfId="0" applyFill="1" applyBorder="1" applyAlignment="1" applyProtection="1">
      <alignment/>
      <protection hidden="1" locked="0"/>
    </xf>
    <xf numFmtId="177" fontId="0" fillId="25" borderId="0" xfId="0" applyNumberFormat="1" applyFill="1" applyBorder="1" applyAlignment="1" applyProtection="1">
      <alignment/>
      <protection hidden="1" locked="0"/>
    </xf>
    <xf numFmtId="9" fontId="0" fillId="25" borderId="15" xfId="0" applyNumberFormat="1" applyFill="1" applyBorder="1" applyAlignment="1" applyProtection="1">
      <alignment/>
      <protection hidden="1" locked="0"/>
    </xf>
    <xf numFmtId="177" fontId="0" fillId="0" borderId="13" xfId="0" applyNumberFormat="1" applyBorder="1" applyAlignment="1" applyProtection="1">
      <alignment/>
      <protection hidden="1"/>
    </xf>
    <xf numFmtId="177" fontId="0" fillId="0" borderId="16" xfId="0" applyNumberFormat="1" applyBorder="1" applyAlignment="1" applyProtection="1">
      <alignment/>
      <protection hidden="1"/>
    </xf>
    <xf numFmtId="177" fontId="0" fillId="0" borderId="17" xfId="0" applyNumberFormat="1" applyBorder="1" applyAlignment="1" applyProtection="1">
      <alignment/>
      <protection hidden="1"/>
    </xf>
    <xf numFmtId="177" fontId="0" fillId="0" borderId="15" xfId="0" applyNumberFormat="1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25" borderId="18" xfId="0" applyFill="1" applyBorder="1" applyAlignment="1" applyProtection="1">
      <alignment/>
      <protection hidden="1" locked="0"/>
    </xf>
    <xf numFmtId="177" fontId="0" fillId="25" borderId="19" xfId="0" applyNumberFormat="1" applyFill="1" applyBorder="1" applyAlignment="1" applyProtection="1">
      <alignment/>
      <protection hidden="1" locked="0"/>
    </xf>
    <xf numFmtId="177" fontId="0" fillId="0" borderId="20" xfId="0" applyNumberFormat="1" applyBorder="1" applyAlignment="1" applyProtection="1">
      <alignment/>
      <protection hidden="1"/>
    </xf>
    <xf numFmtId="9" fontId="0" fillId="25" borderId="18" xfId="0" applyNumberFormat="1" applyFill="1" applyBorder="1" applyAlignment="1" applyProtection="1">
      <alignment/>
      <protection hidden="1" locked="0"/>
    </xf>
    <xf numFmtId="177" fontId="0" fillId="0" borderId="18" xfId="0" applyNumberFormat="1" applyBorder="1" applyAlignment="1" applyProtection="1">
      <alignment/>
      <protection hidden="1"/>
    </xf>
    <xf numFmtId="0" fontId="0" fillId="0" borderId="21" xfId="0" applyBorder="1" applyAlignment="1" applyProtection="1">
      <alignment wrapText="1"/>
      <protection hidden="1"/>
    </xf>
    <xf numFmtId="9" fontId="0" fillId="0" borderId="10" xfId="0" applyNumberFormat="1" applyBorder="1" applyAlignment="1" applyProtection="1">
      <alignment/>
      <protection hidden="1"/>
    </xf>
    <xf numFmtId="9" fontId="0" fillId="0" borderId="18" xfId="0" applyNumberFormat="1" applyBorder="1" applyAlignment="1" applyProtection="1">
      <alignment/>
      <protection hidden="1"/>
    </xf>
    <xf numFmtId="0" fontId="0" fillId="0" borderId="21" xfId="0" applyFont="1" applyBorder="1" applyAlignment="1" applyProtection="1">
      <alignment horizontal="centerContinuous" vertical="top" wrapText="1"/>
      <protection hidden="1"/>
    </xf>
    <xf numFmtId="0" fontId="17" fillId="0" borderId="0" xfId="0" applyFont="1" applyAlignment="1" applyProtection="1">
      <alignment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3" fontId="1" fillId="0" borderId="25" xfId="0" applyNumberFormat="1" applyFont="1" applyBorder="1" applyAlignment="1" applyProtection="1">
      <alignment horizontal="centerContinuous" vertical="center"/>
      <protection hidden="1"/>
    </xf>
    <xf numFmtId="3" fontId="1" fillId="0" borderId="26" xfId="0" applyNumberFormat="1" applyFont="1" applyBorder="1" applyAlignment="1" applyProtection="1">
      <alignment horizontal="centerContinuous" vertical="center"/>
      <protection hidden="1"/>
    </xf>
    <xf numFmtId="3" fontId="1" fillId="0" borderId="24" xfId="0" applyNumberFormat="1" applyFont="1" applyBorder="1" applyAlignment="1" applyProtection="1">
      <alignment horizontal="centerContinuous" vertical="center" wrapText="1"/>
      <protection hidden="1"/>
    </xf>
    <xf numFmtId="3" fontId="1" fillId="0" borderId="26" xfId="0" applyNumberFormat="1" applyFont="1" applyBorder="1" applyAlignment="1" applyProtection="1">
      <alignment horizontal="centerContinuous" vertical="center" wrapText="1"/>
      <protection hidden="1"/>
    </xf>
    <xf numFmtId="0" fontId="1" fillId="0" borderId="27" xfId="0" applyFont="1" applyBorder="1" applyAlignment="1" applyProtection="1">
      <alignment vertical="top" wrapText="1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3" fillId="17" borderId="10" xfId="0" applyFont="1" applyFill="1" applyBorder="1" applyAlignment="1" applyProtection="1">
      <alignment horizontal="left" vertical="top" wrapText="1"/>
      <protection hidden="1"/>
    </xf>
    <xf numFmtId="0" fontId="4" fillId="17" borderId="10" xfId="0" applyFont="1" applyFill="1" applyBorder="1" applyAlignment="1" applyProtection="1">
      <alignment vertical="top" wrapText="1"/>
      <protection hidden="1"/>
    </xf>
    <xf numFmtId="0" fontId="4" fillId="17" borderId="21" xfId="0" applyFont="1" applyFill="1" applyBorder="1" applyAlignment="1" applyProtection="1">
      <alignment vertical="top" wrapText="1"/>
      <protection hidden="1"/>
    </xf>
    <xf numFmtId="0" fontId="4" fillId="17" borderId="28" xfId="0" applyFont="1" applyFill="1" applyBorder="1" applyAlignment="1" applyProtection="1">
      <alignment horizontal="center" vertical="center" wrapText="1"/>
      <protection hidden="1"/>
    </xf>
    <xf numFmtId="3" fontId="4" fillId="17" borderId="29" xfId="0" applyNumberFormat="1" applyFont="1" applyFill="1" applyBorder="1" applyAlignment="1" applyProtection="1">
      <alignment horizontal="center" vertical="center" wrapText="1"/>
      <protection hidden="1"/>
    </xf>
    <xf numFmtId="0" fontId="4" fillId="17" borderId="12" xfId="0" applyFont="1" applyFill="1" applyBorder="1" applyAlignment="1" applyProtection="1">
      <alignment horizontal="center" vertical="center" wrapText="1"/>
      <protection hidden="1"/>
    </xf>
    <xf numFmtId="0" fontId="4" fillId="17" borderId="21" xfId="0" applyFont="1" applyFill="1" applyBorder="1" applyAlignment="1" applyProtection="1">
      <alignment horizontal="center" vertical="center" wrapText="1"/>
      <protection hidden="1"/>
    </xf>
    <xf numFmtId="0" fontId="4" fillId="17" borderId="29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vertical="top"/>
      <protection hidden="1"/>
    </xf>
    <xf numFmtId="0" fontId="5" fillId="8" borderId="10" xfId="0" applyFont="1" applyFill="1" applyBorder="1" applyAlignment="1" applyProtection="1">
      <alignment horizontal="left" vertical="top"/>
      <protection hidden="1"/>
    </xf>
    <xf numFmtId="0" fontId="6" fillId="8" borderId="10" xfId="0" applyFont="1" applyFill="1" applyBorder="1" applyAlignment="1" applyProtection="1">
      <alignment horizontal="left" vertical="top" wrapText="1"/>
      <protection hidden="1"/>
    </xf>
    <xf numFmtId="0" fontId="5" fillId="8" borderId="10" xfId="0" applyFont="1" applyFill="1" applyBorder="1" applyAlignment="1" applyProtection="1">
      <alignment horizontal="left" vertical="top" wrapText="1"/>
      <protection hidden="1"/>
    </xf>
    <xf numFmtId="0" fontId="5" fillId="8" borderId="21" xfId="0" applyFont="1" applyFill="1" applyBorder="1" applyAlignment="1" applyProtection="1">
      <alignment vertical="top" wrapText="1"/>
      <protection hidden="1"/>
    </xf>
    <xf numFmtId="0" fontId="5" fillId="8" borderId="28" xfId="0" applyFont="1" applyFill="1" applyBorder="1" applyAlignment="1" applyProtection="1">
      <alignment horizontal="center" vertical="center" wrapText="1"/>
      <protection hidden="1"/>
    </xf>
    <xf numFmtId="3" fontId="5" fillId="8" borderId="29" xfId="0" applyNumberFormat="1" applyFont="1" applyFill="1" applyBorder="1" applyAlignment="1" applyProtection="1">
      <alignment horizontal="center" vertical="center" wrapText="1"/>
      <protection hidden="1"/>
    </xf>
    <xf numFmtId="0" fontId="5" fillId="8" borderId="12" xfId="0" applyFont="1" applyFill="1" applyBorder="1" applyAlignment="1" applyProtection="1">
      <alignment horizontal="center" vertical="center" wrapText="1"/>
      <protection hidden="1"/>
    </xf>
    <xf numFmtId="0" fontId="5" fillId="8" borderId="21" xfId="0" applyFont="1" applyFill="1" applyBorder="1" applyAlignment="1" applyProtection="1">
      <alignment horizontal="center" vertical="center" wrapText="1"/>
      <protection hidden="1"/>
    </xf>
    <xf numFmtId="0" fontId="5" fillId="8" borderId="29" xfId="0" applyFont="1" applyFill="1" applyBorder="1" applyAlignment="1" applyProtection="1">
      <alignment horizontal="center" vertical="center" wrapText="1"/>
      <protection hidden="1"/>
    </xf>
    <xf numFmtId="0" fontId="3" fillId="26" borderId="10" xfId="0" applyFont="1" applyFill="1" applyBorder="1" applyAlignment="1" applyProtection="1">
      <alignment horizontal="left" vertical="top"/>
      <protection hidden="1"/>
    </xf>
    <xf numFmtId="0" fontId="7" fillId="26" borderId="10" xfId="0" applyFont="1" applyFill="1" applyBorder="1" applyAlignment="1" applyProtection="1">
      <alignment vertical="top" wrapText="1"/>
      <protection hidden="1"/>
    </xf>
    <xf numFmtId="0" fontId="7" fillId="26" borderId="21" xfId="0" applyFont="1" applyFill="1" applyBorder="1" applyAlignment="1" applyProtection="1">
      <alignment vertical="top" wrapText="1"/>
      <protection hidden="1"/>
    </xf>
    <xf numFmtId="0" fontId="7" fillId="26" borderId="28" xfId="0" applyFont="1" applyFill="1" applyBorder="1" applyAlignment="1" applyProtection="1">
      <alignment horizontal="center" vertical="center" wrapText="1"/>
      <protection hidden="1"/>
    </xf>
    <xf numFmtId="3" fontId="7" fillId="26" borderId="29" xfId="0" applyNumberFormat="1" applyFont="1" applyFill="1" applyBorder="1" applyAlignment="1" applyProtection="1">
      <alignment horizontal="center" vertical="center" wrapText="1"/>
      <protection hidden="1"/>
    </xf>
    <xf numFmtId="0" fontId="7" fillId="26" borderId="12" xfId="0" applyFont="1" applyFill="1" applyBorder="1" applyAlignment="1" applyProtection="1">
      <alignment horizontal="center" vertical="center" wrapText="1"/>
      <protection hidden="1"/>
    </xf>
    <xf numFmtId="0" fontId="7" fillId="26" borderId="21" xfId="0" applyFont="1" applyFill="1" applyBorder="1" applyAlignment="1" applyProtection="1">
      <alignment horizontal="center" vertical="center" wrapText="1"/>
      <protection hidden="1"/>
    </xf>
    <xf numFmtId="0" fontId="7" fillId="26" borderId="29" xfId="0" applyFont="1" applyFill="1" applyBorder="1" applyAlignment="1" applyProtection="1">
      <alignment horizontal="center" vertical="center" wrapText="1"/>
      <protection hidden="1"/>
    </xf>
    <xf numFmtId="0" fontId="1" fillId="0" borderId="27" xfId="0" applyFont="1" applyFill="1" applyBorder="1" applyAlignment="1" applyProtection="1">
      <alignment vertical="top" wrapText="1"/>
      <protection hidden="1"/>
    </xf>
    <xf numFmtId="0" fontId="1" fillId="0" borderId="10" xfId="0" applyFont="1" applyBorder="1" applyAlignment="1" applyProtection="1">
      <alignment horizontal="left" vertical="top" wrapText="1"/>
      <protection hidden="1"/>
    </xf>
    <xf numFmtId="0" fontId="1" fillId="0" borderId="10" xfId="0" applyFont="1" applyBorder="1" applyAlignment="1" applyProtection="1">
      <alignment vertical="top" wrapText="1"/>
      <protection hidden="1"/>
    </xf>
    <xf numFmtId="0" fontId="1" fillId="0" borderId="21" xfId="0" applyFont="1" applyBorder="1" applyAlignment="1" applyProtection="1">
      <alignment vertical="top" wrapText="1"/>
      <protection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179" fontId="1" fillId="27" borderId="29" xfId="0" applyNumberFormat="1" applyFont="1" applyFill="1" applyBorder="1" applyAlignment="1" applyProtection="1">
      <alignment horizontal="center" vertical="center" wrapText="1"/>
      <protection hidden="1" locked="0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179" fontId="1" fillId="0" borderId="29" xfId="0" applyNumberFormat="1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vertical="top" wrapText="1"/>
      <protection hidden="1"/>
    </xf>
    <xf numFmtId="0" fontId="1" fillId="0" borderId="30" xfId="0" applyFont="1" applyBorder="1" applyAlignment="1" applyProtection="1">
      <alignment vertical="top" wrapText="1"/>
      <protection hidden="1"/>
    </xf>
    <xf numFmtId="0" fontId="1" fillId="0" borderId="31" xfId="0" applyFont="1" applyBorder="1" applyAlignment="1" applyProtection="1">
      <alignment horizontal="center" vertical="center" wrapText="1"/>
      <protection hidden="1"/>
    </xf>
    <xf numFmtId="179" fontId="1" fillId="0" borderId="30" xfId="0" applyNumberFormat="1" applyFont="1" applyBorder="1" applyAlignment="1" applyProtection="1">
      <alignment horizontal="center" vertical="center" wrapText="1"/>
      <protection hidden="1"/>
    </xf>
    <xf numFmtId="0" fontId="0" fillId="0" borderId="18" xfId="0" applyFont="1" applyBorder="1" applyAlignment="1" applyProtection="1">
      <alignment vertical="top" wrapText="1"/>
      <protection hidden="1"/>
    </xf>
    <xf numFmtId="0" fontId="1" fillId="0" borderId="18" xfId="0" applyFont="1" applyBorder="1" applyAlignment="1" applyProtection="1">
      <alignment vertical="top" wrapText="1"/>
      <protection hidden="1"/>
    </xf>
    <xf numFmtId="0" fontId="1" fillId="0" borderId="32" xfId="0" applyFont="1" applyBorder="1" applyAlignment="1" applyProtection="1">
      <alignment vertical="top" wrapText="1"/>
      <protection hidden="1"/>
    </xf>
    <xf numFmtId="0" fontId="8" fillId="0" borderId="27" xfId="0" applyFont="1" applyFill="1" applyBorder="1" applyAlignment="1" applyProtection="1">
      <alignment vertical="top" wrapText="1"/>
      <protection hidden="1"/>
    </xf>
    <xf numFmtId="0" fontId="8" fillId="0" borderId="0" xfId="0" applyFont="1" applyBorder="1" applyAlignment="1" applyProtection="1">
      <alignment vertical="top" wrapText="1"/>
      <protection hidden="1"/>
    </xf>
    <xf numFmtId="0" fontId="8" fillId="0" borderId="27" xfId="0" applyFont="1" applyFill="1" applyBorder="1" applyAlignment="1" applyProtection="1">
      <alignment vertical="top" wrapText="1"/>
      <protection hidden="1"/>
    </xf>
    <xf numFmtId="0" fontId="8" fillId="0" borderId="0" xfId="0" applyFont="1" applyBorder="1" applyAlignment="1" applyProtection="1">
      <alignment vertical="top" wrapText="1"/>
      <protection hidden="1"/>
    </xf>
    <xf numFmtId="0" fontId="1" fillId="0" borderId="16" xfId="0" applyFont="1" applyBorder="1" applyAlignment="1" applyProtection="1">
      <alignment horizontal="left" vertical="top" wrapText="1"/>
      <protection hidden="1"/>
    </xf>
    <xf numFmtId="0" fontId="1" fillId="0" borderId="14" xfId="0" applyFont="1" applyBorder="1" applyAlignment="1" applyProtection="1">
      <alignment vertical="top" wrapText="1"/>
      <protection hidden="1"/>
    </xf>
    <xf numFmtId="0" fontId="1" fillId="0" borderId="15" xfId="0" applyFont="1" applyBorder="1" applyAlignment="1" applyProtection="1">
      <alignment horizontal="left" vertical="top" wrapText="1"/>
      <protection hidden="1"/>
    </xf>
    <xf numFmtId="0" fontId="1" fillId="0" borderId="33" xfId="0" applyFont="1" applyBorder="1" applyAlignment="1" applyProtection="1">
      <alignment vertical="top" wrapText="1"/>
      <protection hidden="1"/>
    </xf>
    <xf numFmtId="0" fontId="1" fillId="0" borderId="34" xfId="0" applyFont="1" applyBorder="1" applyAlignment="1" applyProtection="1">
      <alignment vertical="top" wrapText="1"/>
      <protection hidden="1"/>
    </xf>
    <xf numFmtId="0" fontId="1" fillId="0" borderId="18" xfId="0" applyFont="1" applyBorder="1" applyAlignment="1" applyProtection="1">
      <alignment horizontal="left" vertical="top" wrapText="1"/>
      <protection hidden="1"/>
    </xf>
    <xf numFmtId="0" fontId="1" fillId="0" borderId="15" xfId="0" applyFont="1" applyBorder="1" applyAlignment="1" applyProtection="1">
      <alignment vertical="top" wrapText="1"/>
      <protection hidden="1"/>
    </xf>
    <xf numFmtId="0" fontId="1" fillId="0" borderId="35" xfId="0" applyFont="1" applyBorder="1" applyAlignment="1" applyProtection="1">
      <alignment vertical="top" wrapText="1"/>
      <protection hidden="1"/>
    </xf>
    <xf numFmtId="0" fontId="1" fillId="0" borderId="36" xfId="0" applyFont="1" applyBorder="1" applyAlignment="1" applyProtection="1">
      <alignment vertical="top" wrapText="1"/>
      <protection hidden="1"/>
    </xf>
    <xf numFmtId="0" fontId="1" fillId="0" borderId="37" xfId="0" applyFont="1" applyBorder="1" applyAlignment="1" applyProtection="1">
      <alignment vertical="top" wrapText="1"/>
      <protection hidden="1"/>
    </xf>
    <xf numFmtId="0" fontId="1" fillId="0" borderId="38" xfId="0" applyFont="1" applyBorder="1" applyAlignment="1" applyProtection="1">
      <alignment vertical="top" wrapText="1"/>
      <protection hidden="1"/>
    </xf>
    <xf numFmtId="0" fontId="1" fillId="0" borderId="39" xfId="0" applyFont="1" applyBorder="1" applyAlignment="1" applyProtection="1">
      <alignment vertical="top" wrapText="1"/>
      <protection hidden="1"/>
    </xf>
    <xf numFmtId="0" fontId="1" fillId="0" borderId="40" xfId="0" applyFont="1" applyBorder="1" applyAlignment="1" applyProtection="1">
      <alignment horizontal="center" vertical="center" wrapText="1"/>
      <protection hidden="1"/>
    </xf>
    <xf numFmtId="179" fontId="1" fillId="27" borderId="29" xfId="0" applyNumberFormat="1" applyFont="1" applyFill="1" applyBorder="1" applyAlignment="1" applyProtection="1">
      <alignment horizontal="centerContinuous" vertical="center" wrapText="1"/>
      <protection hidden="1" locked="0"/>
    </xf>
    <xf numFmtId="0" fontId="1" fillId="0" borderId="10" xfId="0" applyFont="1" applyBorder="1" applyAlignment="1" applyProtection="1">
      <alignment horizontal="center" vertical="center" wrapText="1"/>
      <protection hidden="1"/>
    </xf>
    <xf numFmtId="179" fontId="1" fillId="0" borderId="30" xfId="0" applyNumberFormat="1" applyFont="1" applyBorder="1" applyAlignment="1" applyProtection="1">
      <alignment horizontal="centerContinuous" vertical="center" wrapText="1"/>
      <protection hidden="1"/>
    </xf>
    <xf numFmtId="179" fontId="1" fillId="27" borderId="41" xfId="0" applyNumberFormat="1" applyFont="1" applyFill="1" applyBorder="1" applyAlignment="1" applyProtection="1">
      <alignment horizontal="center" vertical="center" wrapText="1"/>
      <protection hidden="1" locked="0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vertical="top" wrapText="1"/>
      <protection hidden="1"/>
    </xf>
    <xf numFmtId="0" fontId="1" fillId="0" borderId="43" xfId="0" applyFont="1" applyBorder="1" applyAlignment="1" applyProtection="1">
      <alignment vertical="top" wrapText="1"/>
      <protection hidden="1"/>
    </xf>
    <xf numFmtId="179" fontId="1" fillId="27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1" fillId="0" borderId="36" xfId="0" applyFont="1" applyBorder="1" applyAlignment="1" applyProtection="1">
      <alignment horizontal="justify" vertical="top" wrapText="1"/>
      <protection hidden="1"/>
    </xf>
    <xf numFmtId="0" fontId="1" fillId="0" borderId="42" xfId="0" applyFont="1" applyBorder="1" applyAlignment="1" applyProtection="1">
      <alignment horizontal="left" vertical="top" wrapText="1"/>
      <protection hidden="1"/>
    </xf>
    <xf numFmtId="0" fontId="1" fillId="0" borderId="33" xfId="0" applyFont="1" applyBorder="1" applyAlignment="1" applyProtection="1">
      <alignment horizontal="justify" vertical="top" wrapText="1"/>
      <protection hidden="1"/>
    </xf>
    <xf numFmtId="0" fontId="1" fillId="0" borderId="34" xfId="0" applyFont="1" applyBorder="1" applyAlignment="1" applyProtection="1">
      <alignment horizontal="left" vertical="top" wrapText="1"/>
      <protection hidden="1"/>
    </xf>
    <xf numFmtId="0" fontId="1" fillId="0" borderId="38" xfId="0" applyFont="1" applyBorder="1" applyAlignment="1" applyProtection="1">
      <alignment horizontal="justify" vertical="top" wrapText="1"/>
      <protection hidden="1"/>
    </xf>
    <xf numFmtId="0" fontId="1" fillId="0" borderId="43" xfId="0" applyFont="1" applyBorder="1" applyAlignment="1" applyProtection="1">
      <alignment horizontal="left" vertical="top" wrapText="1"/>
      <protection hidden="1"/>
    </xf>
    <xf numFmtId="0" fontId="1" fillId="0" borderId="44" xfId="0" applyFont="1" applyBorder="1" applyAlignment="1" applyProtection="1">
      <alignment vertical="top" wrapText="1"/>
      <protection hidden="1"/>
    </xf>
    <xf numFmtId="0" fontId="1" fillId="0" borderId="45" xfId="0" applyFont="1" applyBorder="1" applyAlignment="1" applyProtection="1">
      <alignment vertical="top" wrapText="1"/>
      <protection hidden="1"/>
    </xf>
    <xf numFmtId="0" fontId="1" fillId="0" borderId="46" xfId="0" applyFont="1" applyBorder="1" applyAlignment="1" applyProtection="1">
      <alignment vertical="top" wrapText="1"/>
      <protection hidden="1"/>
    </xf>
    <xf numFmtId="0" fontId="1" fillId="0" borderId="47" xfId="0" applyFont="1" applyBorder="1" applyAlignment="1" applyProtection="1">
      <alignment vertical="top" wrapText="1"/>
      <protection hidden="1"/>
    </xf>
    <xf numFmtId="179" fontId="1" fillId="0" borderId="48" xfId="0" applyNumberFormat="1" applyFont="1" applyBorder="1" applyAlignment="1" applyProtection="1">
      <alignment horizontal="center" vertical="center" wrapText="1"/>
      <protection hidden="1"/>
    </xf>
    <xf numFmtId="0" fontId="0" fillId="0" borderId="15" xfId="0" applyFont="1" applyBorder="1" applyAlignment="1" applyProtection="1">
      <alignment horizontal="left" vertical="top" wrapText="1"/>
      <protection hidden="1"/>
    </xf>
    <xf numFmtId="0" fontId="1" fillId="0" borderId="49" xfId="0" applyFont="1" applyBorder="1" applyAlignment="1" applyProtection="1">
      <alignment horizontal="center" vertical="center" wrapText="1"/>
      <protection hidden="1"/>
    </xf>
    <xf numFmtId="0" fontId="1" fillId="0" borderId="50" xfId="0" applyFont="1" applyBorder="1" applyAlignment="1" applyProtection="1">
      <alignment horizontal="center" vertical="center" wrapText="1"/>
      <protection hidden="1"/>
    </xf>
    <xf numFmtId="2" fontId="1" fillId="0" borderId="51" xfId="0" applyNumberFormat="1" applyFont="1" applyBorder="1" applyAlignment="1" applyProtection="1">
      <alignment horizontal="center" vertical="center" wrapText="1"/>
      <protection hidden="1"/>
    </xf>
    <xf numFmtId="179" fontId="1" fillId="0" borderId="52" xfId="0" applyNumberFormat="1" applyFont="1" applyBorder="1" applyAlignment="1" applyProtection="1">
      <alignment horizontal="center" vertical="center" wrapText="1"/>
      <protection hidden="1"/>
    </xf>
    <xf numFmtId="0" fontId="1" fillId="0" borderId="44" xfId="0" applyFont="1" applyBorder="1" applyAlignment="1" applyProtection="1">
      <alignment horizontal="justify" vertical="top" wrapText="1"/>
      <protection hidden="1"/>
    </xf>
    <xf numFmtId="0" fontId="1" fillId="0" borderId="53" xfId="0" applyFont="1" applyBorder="1" applyAlignment="1" applyProtection="1">
      <alignment horizontal="left" vertical="top" wrapText="1"/>
      <protection hidden="1"/>
    </xf>
    <xf numFmtId="0" fontId="1" fillId="7" borderId="54" xfId="0" applyFont="1" applyFill="1" applyBorder="1" applyAlignment="1" applyProtection="1">
      <alignment horizontal="center" vertical="center" wrapText="1"/>
      <protection hidden="1"/>
    </xf>
    <xf numFmtId="4" fontId="1" fillId="28" borderId="45" xfId="0" applyNumberFormat="1" applyFont="1" applyFill="1" applyBorder="1" applyAlignment="1" applyProtection="1">
      <alignment horizontal="center" vertical="center" wrapText="1"/>
      <protection hidden="1"/>
    </xf>
    <xf numFmtId="0" fontId="1" fillId="7" borderId="55" xfId="0" applyFont="1" applyFill="1" applyBorder="1" applyAlignment="1" applyProtection="1">
      <alignment horizontal="center" vertical="center" wrapText="1"/>
      <protection hidden="1"/>
    </xf>
    <xf numFmtId="0" fontId="1" fillId="7" borderId="56" xfId="0" applyFont="1" applyFill="1" applyBorder="1" applyAlignment="1" applyProtection="1">
      <alignment horizontal="center" vertical="center" wrapText="1"/>
      <protection hidden="1"/>
    </xf>
    <xf numFmtId="4" fontId="1" fillId="7" borderId="4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46" xfId="0" applyFont="1" applyBorder="1" applyAlignment="1" applyProtection="1">
      <alignment horizontal="justify" vertical="top" wrapText="1"/>
      <protection hidden="1"/>
    </xf>
    <xf numFmtId="0" fontId="1" fillId="0" borderId="41" xfId="0" applyFont="1" applyBorder="1" applyAlignment="1" applyProtection="1">
      <alignment horizontal="left" vertical="top" wrapText="1"/>
      <protection hidden="1"/>
    </xf>
    <xf numFmtId="0" fontId="1" fillId="7" borderId="57" xfId="0" applyFont="1" applyFill="1" applyBorder="1" applyAlignment="1" applyProtection="1">
      <alignment horizontal="center" vertical="center" wrapText="1"/>
      <protection hidden="1"/>
    </xf>
    <xf numFmtId="0" fontId="1" fillId="7" borderId="40" xfId="0" applyFont="1" applyFill="1" applyBorder="1" applyAlignment="1" applyProtection="1">
      <alignment horizontal="center" vertical="center" wrapText="1"/>
      <protection hidden="1"/>
    </xf>
    <xf numFmtId="0" fontId="1" fillId="7" borderId="35" xfId="0" applyFont="1" applyFill="1" applyBorder="1" applyAlignment="1" applyProtection="1">
      <alignment horizontal="center" vertical="center" wrapText="1"/>
      <protection hidden="1"/>
    </xf>
    <xf numFmtId="4" fontId="1" fillId="7" borderId="32" xfId="0" applyNumberFormat="1" applyFont="1" applyFill="1" applyBorder="1" applyAlignment="1" applyProtection="1">
      <alignment horizontal="centerContinuous" vertical="center" wrapText="1"/>
      <protection hidden="1"/>
    </xf>
    <xf numFmtId="179" fontId="1" fillId="27" borderId="34" xfId="0" applyNumberFormat="1" applyFont="1" applyFill="1" applyBorder="1" applyAlignment="1" applyProtection="1">
      <alignment horizontal="center" vertical="center" wrapText="1"/>
      <protection hidden="1" locked="0"/>
    </xf>
    <xf numFmtId="0" fontId="1" fillId="0" borderId="51" xfId="0" applyFont="1" applyBorder="1" applyAlignment="1" applyProtection="1">
      <alignment horizontal="center" vertical="center" wrapText="1"/>
      <protection hidden="1"/>
    </xf>
    <xf numFmtId="0" fontId="0" fillId="0" borderId="18" xfId="0" applyFont="1" applyBorder="1" applyAlignment="1" applyProtection="1">
      <alignment horizontal="left" vertical="top" wrapText="1"/>
      <protection hidden="1"/>
    </xf>
    <xf numFmtId="0" fontId="1" fillId="7" borderId="20" xfId="0" applyFont="1" applyFill="1" applyBorder="1" applyAlignment="1" applyProtection="1">
      <alignment horizontal="center" vertical="center" wrapText="1"/>
      <protection hidden="1"/>
    </xf>
    <xf numFmtId="0" fontId="1" fillId="7" borderId="39" xfId="0" applyFont="1" applyFill="1" applyBorder="1" applyAlignment="1" applyProtection="1">
      <alignment horizontal="center" vertical="center" wrapText="1"/>
      <protection hidden="1"/>
    </xf>
    <xf numFmtId="4" fontId="1" fillId="7" borderId="3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45" xfId="0" applyFont="1" applyBorder="1" applyAlignment="1" applyProtection="1">
      <alignment horizontal="left" vertical="top" wrapText="1"/>
      <protection hidden="1"/>
    </xf>
    <xf numFmtId="0" fontId="1" fillId="0" borderId="16" xfId="0" applyFont="1" applyBorder="1" applyAlignment="1" applyProtection="1">
      <alignment horizontal="justify" vertical="top" wrapText="1"/>
      <protection hidden="1"/>
    </xf>
    <xf numFmtId="0" fontId="1" fillId="0" borderId="14" xfId="0" applyFont="1" applyBorder="1" applyAlignment="1" applyProtection="1">
      <alignment horizontal="justify" vertical="top" wrapText="1"/>
      <protection hidden="1"/>
    </xf>
    <xf numFmtId="0" fontId="1" fillId="0" borderId="51" xfId="0" applyFont="1" applyBorder="1" applyAlignment="1" applyProtection="1">
      <alignment horizontal="justify" vertical="top" wrapText="1"/>
      <protection hidden="1"/>
    </xf>
    <xf numFmtId="0" fontId="1" fillId="0" borderId="58" xfId="0" applyFont="1" applyBorder="1" applyAlignment="1" applyProtection="1">
      <alignment horizontal="justify" vertical="top" wrapText="1"/>
      <protection hidden="1"/>
    </xf>
    <xf numFmtId="0" fontId="1" fillId="0" borderId="59" xfId="0" applyFont="1" applyBorder="1" applyAlignment="1" applyProtection="1">
      <alignment horizontal="justify" vertical="top"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18" xfId="0" applyFont="1" applyBorder="1" applyAlignment="1" applyProtection="1">
      <alignment horizontal="justify" vertical="top" wrapText="1"/>
      <protection hidden="1"/>
    </xf>
    <xf numFmtId="0" fontId="1" fillId="0" borderId="29" xfId="0" applyFont="1" applyBorder="1" applyAlignment="1" applyProtection="1">
      <alignment horizontal="left" vertical="top" wrapText="1"/>
      <protection hidden="1"/>
    </xf>
    <xf numFmtId="0" fontId="1" fillId="26" borderId="10" xfId="0" applyFont="1" applyFill="1" applyBorder="1" applyAlignment="1" applyProtection="1">
      <alignment vertical="top" wrapText="1"/>
      <protection hidden="1"/>
    </xf>
    <xf numFmtId="0" fontId="1" fillId="26" borderId="21" xfId="0" applyFont="1" applyFill="1" applyBorder="1" applyAlignment="1" applyProtection="1">
      <alignment vertical="top" wrapText="1"/>
      <protection hidden="1"/>
    </xf>
    <xf numFmtId="0" fontId="1" fillId="26" borderId="28" xfId="0" applyFont="1" applyFill="1" applyBorder="1" applyAlignment="1" applyProtection="1">
      <alignment horizontal="center" vertical="center" wrapText="1"/>
      <protection hidden="1"/>
    </xf>
    <xf numFmtId="4" fontId="1" fillId="26" borderId="29" xfId="0" applyNumberFormat="1" applyFont="1" applyFill="1" applyBorder="1" applyAlignment="1" applyProtection="1">
      <alignment horizontal="center" vertical="center" wrapText="1"/>
      <protection hidden="1"/>
    </xf>
    <xf numFmtId="0" fontId="1" fillId="26" borderId="12" xfId="0" applyFont="1" applyFill="1" applyBorder="1" applyAlignment="1" applyProtection="1">
      <alignment horizontal="center" vertical="center" wrapText="1"/>
      <protection hidden="1"/>
    </xf>
    <xf numFmtId="0" fontId="1" fillId="26" borderId="21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left" vertical="top" wrapText="1"/>
      <protection hidden="1"/>
    </xf>
    <xf numFmtId="0" fontId="1" fillId="0" borderId="56" xfId="0" applyFont="1" applyBorder="1" applyAlignment="1" applyProtection="1">
      <alignment vertical="top" wrapText="1"/>
      <protection hidden="1"/>
    </xf>
    <xf numFmtId="0" fontId="1" fillId="0" borderId="60" xfId="0" applyFont="1" applyBorder="1" applyAlignment="1" applyProtection="1">
      <alignment horizontal="justify" vertical="top" wrapText="1"/>
      <protection hidden="1"/>
    </xf>
    <xf numFmtId="0" fontId="1" fillId="0" borderId="61" xfId="0" applyFont="1" applyBorder="1" applyAlignment="1" applyProtection="1">
      <alignment horizontal="left" vertical="top" wrapText="1"/>
      <protection hidden="1"/>
    </xf>
    <xf numFmtId="0" fontId="1" fillId="0" borderId="62" xfId="0" applyFont="1" applyBorder="1" applyAlignment="1" applyProtection="1">
      <alignment horizontal="justify" vertical="top" wrapText="1"/>
      <protection hidden="1"/>
    </xf>
    <xf numFmtId="0" fontId="1" fillId="0" borderId="63" xfId="0" applyFont="1" applyBorder="1" applyAlignment="1" applyProtection="1">
      <alignment wrapText="1"/>
      <protection hidden="1"/>
    </xf>
    <xf numFmtId="0" fontId="1" fillId="0" borderId="62" xfId="0" applyFont="1" applyBorder="1" applyAlignment="1" applyProtection="1">
      <alignment/>
      <protection hidden="1"/>
    </xf>
    <xf numFmtId="0" fontId="1" fillId="0" borderId="64" xfId="0" applyFont="1" applyBorder="1" applyAlignment="1" applyProtection="1">
      <alignment wrapText="1"/>
      <protection hidden="1"/>
    </xf>
    <xf numFmtId="0" fontId="1" fillId="0" borderId="18" xfId="0" applyFont="1" applyBorder="1" applyAlignment="1" applyProtection="1">
      <alignment/>
      <protection hidden="1"/>
    </xf>
    <xf numFmtId="0" fontId="1" fillId="0" borderId="41" xfId="0" applyFont="1" applyBorder="1" applyAlignment="1" applyProtection="1">
      <alignment wrapText="1"/>
      <protection hidden="1"/>
    </xf>
    <xf numFmtId="0" fontId="1" fillId="0" borderId="60" xfId="0" applyFont="1" applyBorder="1" applyAlignment="1" applyProtection="1">
      <alignment/>
      <protection hidden="1"/>
    </xf>
    <xf numFmtId="0" fontId="1" fillId="0" borderId="47" xfId="0" applyFont="1" applyBorder="1" applyAlignment="1" applyProtection="1">
      <alignment wrapText="1"/>
      <protection hidden="1"/>
    </xf>
    <xf numFmtId="0" fontId="1" fillId="0" borderId="32" xfId="0" applyFont="1" applyBorder="1" applyAlignment="1" applyProtection="1">
      <alignment horizontal="left" vertical="top" wrapText="1"/>
      <protection hidden="1"/>
    </xf>
    <xf numFmtId="0" fontId="1" fillId="0" borderId="35" xfId="0" applyFont="1" applyBorder="1" applyAlignment="1" applyProtection="1">
      <alignment horizontal="left" vertical="top" wrapText="1"/>
      <protection hidden="1"/>
    </xf>
    <xf numFmtId="0" fontId="1" fillId="0" borderId="15" xfId="0" applyFont="1" applyBorder="1" applyAlignment="1" applyProtection="1">
      <alignment horizontal="justify" vertical="top" wrapText="1"/>
      <protection hidden="1"/>
    </xf>
    <xf numFmtId="0" fontId="1" fillId="0" borderId="33" xfId="0" applyFont="1" applyBorder="1" applyAlignment="1" applyProtection="1">
      <alignment wrapText="1"/>
      <protection hidden="1"/>
    </xf>
    <xf numFmtId="0" fontId="1" fillId="0" borderId="34" xfId="0" applyFont="1" applyBorder="1" applyAlignment="1" applyProtection="1">
      <alignment wrapText="1"/>
      <protection hidden="1"/>
    </xf>
    <xf numFmtId="0" fontId="1" fillId="0" borderId="38" xfId="0" applyFont="1" applyBorder="1" applyAlignment="1" applyProtection="1">
      <alignment wrapText="1"/>
      <protection hidden="1"/>
    </xf>
    <xf numFmtId="0" fontId="1" fillId="0" borderId="43" xfId="0" applyFont="1" applyBorder="1" applyAlignment="1" applyProtection="1">
      <alignment wrapText="1"/>
      <protection hidden="1"/>
    </xf>
    <xf numFmtId="0" fontId="1" fillId="0" borderId="38" xfId="0" applyFont="1" applyBorder="1" applyAlignment="1" applyProtection="1">
      <alignment/>
      <protection hidden="1"/>
    </xf>
    <xf numFmtId="0" fontId="1" fillId="0" borderId="43" xfId="0" applyFont="1" applyBorder="1" applyAlignment="1" applyProtection="1">
      <alignment/>
      <protection hidden="1"/>
    </xf>
    <xf numFmtId="0" fontId="5" fillId="26" borderId="10" xfId="0" applyFont="1" applyFill="1" applyBorder="1" applyAlignment="1" applyProtection="1">
      <alignment vertical="top" wrapText="1"/>
      <protection hidden="1"/>
    </xf>
    <xf numFmtId="0" fontId="5" fillId="26" borderId="29" xfId="0" applyFont="1" applyFill="1" applyBorder="1" applyAlignment="1" applyProtection="1">
      <alignment vertical="top" wrapText="1"/>
      <protection hidden="1"/>
    </xf>
    <xf numFmtId="0" fontId="5" fillId="26" borderId="28" xfId="0" applyFont="1" applyFill="1" applyBorder="1" applyAlignment="1" applyProtection="1">
      <alignment horizontal="center" vertical="center" wrapText="1"/>
      <protection hidden="1"/>
    </xf>
    <xf numFmtId="4" fontId="5" fillId="26" borderId="29" xfId="0" applyNumberFormat="1" applyFont="1" applyFill="1" applyBorder="1" applyAlignment="1" applyProtection="1">
      <alignment horizontal="center" vertical="center" wrapText="1"/>
      <protection hidden="1"/>
    </xf>
    <xf numFmtId="0" fontId="5" fillId="26" borderId="12" xfId="0" applyFont="1" applyFill="1" applyBorder="1" applyAlignment="1" applyProtection="1">
      <alignment horizontal="center" vertical="center" wrapText="1"/>
      <protection hidden="1"/>
    </xf>
    <xf numFmtId="0" fontId="5" fillId="26" borderId="21" xfId="0" applyFont="1" applyFill="1" applyBorder="1" applyAlignment="1" applyProtection="1">
      <alignment horizontal="center" vertical="center" wrapText="1"/>
      <protection hidden="1"/>
    </xf>
    <xf numFmtId="0" fontId="1" fillId="0" borderId="29" xfId="0" applyFont="1" applyBorder="1" applyAlignment="1" applyProtection="1">
      <alignment vertical="top" wrapText="1"/>
      <protection hidden="1"/>
    </xf>
    <xf numFmtId="0" fontId="10" fillId="0" borderId="27" xfId="0" applyFont="1" applyFill="1" applyBorder="1" applyAlignment="1" applyProtection="1">
      <alignment vertical="top" wrapText="1"/>
      <protection hidden="1"/>
    </xf>
    <xf numFmtId="0" fontId="10" fillId="0" borderId="0" xfId="0" applyFont="1" applyBorder="1" applyAlignment="1" applyProtection="1">
      <alignment vertical="top" wrapText="1"/>
      <protection hidden="1"/>
    </xf>
    <xf numFmtId="0" fontId="1" fillId="0" borderId="10" xfId="0" applyFont="1" applyBorder="1" applyAlignment="1" applyProtection="1">
      <alignment horizontal="justify" vertical="top" wrapText="1"/>
      <protection hidden="1"/>
    </xf>
    <xf numFmtId="4" fontId="1" fillId="0" borderId="29" xfId="0" applyNumberFormat="1" applyFont="1" applyFill="1" applyBorder="1" applyAlignment="1" applyProtection="1">
      <alignment horizontal="center" vertical="center" wrapText="1"/>
      <protection hidden="1"/>
    </xf>
    <xf numFmtId="4" fontId="1" fillId="0" borderId="29" xfId="0" applyNumberFormat="1" applyFont="1" applyBorder="1" applyAlignment="1" applyProtection="1">
      <alignment horizontal="center" vertical="center" wrapText="1"/>
      <protection hidden="1"/>
    </xf>
    <xf numFmtId="0" fontId="8" fillId="0" borderId="27" xfId="0" applyFont="1" applyBorder="1" applyAlignment="1" applyProtection="1">
      <alignment vertical="top" wrapText="1"/>
      <protection hidden="1"/>
    </xf>
    <xf numFmtId="0" fontId="10" fillId="7" borderId="10" xfId="0" applyFont="1" applyFill="1" applyBorder="1" applyAlignment="1" applyProtection="1">
      <alignment horizontal="left" vertical="top"/>
      <protection hidden="1"/>
    </xf>
    <xf numFmtId="0" fontId="6" fillId="7" borderId="10" xfId="0" applyFont="1" applyFill="1" applyBorder="1" applyAlignment="1" applyProtection="1">
      <alignment horizontal="left" vertical="top" wrapText="1"/>
      <protection hidden="1"/>
    </xf>
    <xf numFmtId="0" fontId="5" fillId="7" borderId="10" xfId="0" applyFont="1" applyFill="1" applyBorder="1" applyAlignment="1" applyProtection="1">
      <alignment horizontal="left" vertical="top" wrapText="1"/>
      <protection hidden="1"/>
    </xf>
    <xf numFmtId="0" fontId="5" fillId="7" borderId="21" xfId="0" applyFont="1" applyFill="1" applyBorder="1" applyAlignment="1" applyProtection="1">
      <alignment vertical="top" wrapText="1"/>
      <protection hidden="1"/>
    </xf>
    <xf numFmtId="0" fontId="5" fillId="7" borderId="28" xfId="0" applyFont="1" applyFill="1" applyBorder="1" applyAlignment="1" applyProtection="1">
      <alignment horizontal="center" vertical="center" wrapText="1"/>
      <protection hidden="1"/>
    </xf>
    <xf numFmtId="4" fontId="5" fillId="7" borderId="29" xfId="0" applyNumberFormat="1" applyFont="1" applyFill="1" applyBorder="1" applyAlignment="1" applyProtection="1">
      <alignment horizontal="center" vertical="center" wrapText="1"/>
      <protection hidden="1"/>
    </xf>
    <xf numFmtId="0" fontId="5" fillId="7" borderId="12" xfId="0" applyFont="1" applyFill="1" applyBorder="1" applyAlignment="1" applyProtection="1">
      <alignment horizontal="center" vertical="center" wrapText="1"/>
      <protection hidden="1"/>
    </xf>
    <xf numFmtId="0" fontId="5" fillId="7" borderId="21" xfId="0" applyFont="1" applyFill="1" applyBorder="1" applyAlignment="1" applyProtection="1">
      <alignment horizontal="center" vertical="center" wrapText="1"/>
      <protection hidden="1"/>
    </xf>
    <xf numFmtId="179" fontId="5" fillId="7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8" xfId="0" applyFont="1" applyBorder="1" applyAlignment="1" applyProtection="1">
      <alignment horizontal="center" vertical="center" wrapText="1"/>
      <protection hidden="1"/>
    </xf>
    <xf numFmtId="0" fontId="1" fillId="0" borderId="65" xfId="0" applyFont="1" applyFill="1" applyBorder="1" applyAlignment="1" applyProtection="1">
      <alignment horizontal="centerContinuous" vertical="center" wrapText="1"/>
      <protection hidden="1"/>
    </xf>
    <xf numFmtId="0" fontId="0" fillId="0" borderId="12" xfId="0" applyFill="1" applyBorder="1" applyAlignment="1" applyProtection="1">
      <alignment horizontal="centerContinuous" vertical="center" wrapText="1"/>
      <protection hidden="1"/>
    </xf>
    <xf numFmtId="0" fontId="2" fillId="0" borderId="18" xfId="0" applyFont="1" applyBorder="1" applyAlignment="1" applyProtection="1">
      <alignment horizontal="left" vertical="top" wrapText="1"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29" xfId="0" applyFont="1" applyBorder="1" applyAlignment="1" applyProtection="1">
      <alignment/>
      <protection hidden="1"/>
    </xf>
    <xf numFmtId="0" fontId="10" fillId="0" borderId="27" xfId="0" applyFont="1" applyBorder="1" applyAlignment="1" applyProtection="1">
      <alignment vertical="top"/>
      <protection hidden="1"/>
    </xf>
    <xf numFmtId="0" fontId="10" fillId="8" borderId="10" xfId="0" applyFont="1" applyFill="1" applyBorder="1" applyAlignment="1" applyProtection="1">
      <alignment horizontal="left" vertical="top"/>
      <protection hidden="1"/>
    </xf>
    <xf numFmtId="4" fontId="5" fillId="8" borderId="29" xfId="0" applyNumberFormat="1" applyFont="1" applyFill="1" applyBorder="1" applyAlignment="1" applyProtection="1">
      <alignment horizontal="center" vertical="center" wrapText="1"/>
      <protection hidden="1"/>
    </xf>
    <xf numFmtId="179" fontId="5" fillId="8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27" xfId="0" applyFont="1" applyFill="1" applyBorder="1" applyAlignment="1" applyProtection="1">
      <alignment vertical="top"/>
      <protection hidden="1"/>
    </xf>
    <xf numFmtId="0" fontId="10" fillId="0" borderId="11" xfId="0" applyFont="1" applyFill="1" applyBorder="1" applyAlignment="1" applyProtection="1">
      <alignment horizontal="left" vertical="top"/>
      <protection hidden="1"/>
    </xf>
    <xf numFmtId="0" fontId="6" fillId="0" borderId="11" xfId="0" applyFont="1" applyFill="1" applyBorder="1" applyAlignment="1" applyProtection="1">
      <alignment horizontal="left" vertical="top" wrapText="1"/>
      <protection hidden="1"/>
    </xf>
    <xf numFmtId="0" fontId="5" fillId="0" borderId="11" xfId="0" applyFont="1" applyFill="1" applyBorder="1" applyAlignment="1" applyProtection="1">
      <alignment horizontal="left" vertical="top" wrapText="1"/>
      <protection hidden="1"/>
    </xf>
    <xf numFmtId="0" fontId="5" fillId="0" borderId="11" xfId="0" applyFont="1" applyFill="1" applyBorder="1" applyAlignment="1" applyProtection="1">
      <alignment vertical="top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4" fontId="5" fillId="0" borderId="66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65" xfId="0" applyFont="1" applyFill="1" applyBorder="1" applyAlignment="1" applyProtection="1">
      <alignment horizontal="left" vertical="top"/>
      <protection hidden="1"/>
    </xf>
    <xf numFmtId="0" fontId="10" fillId="4" borderId="11" xfId="0" applyFont="1" applyFill="1" applyBorder="1" applyAlignment="1" applyProtection="1">
      <alignment horizontal="left" vertical="top"/>
      <protection hidden="1"/>
    </xf>
    <xf numFmtId="0" fontId="6" fillId="4" borderId="11" xfId="0" applyFont="1" applyFill="1" applyBorder="1" applyAlignment="1" applyProtection="1">
      <alignment horizontal="left" vertical="top" wrapText="1"/>
      <protection hidden="1"/>
    </xf>
    <xf numFmtId="0" fontId="5" fillId="4" borderId="11" xfId="0" applyFont="1" applyFill="1" applyBorder="1" applyAlignment="1" applyProtection="1">
      <alignment vertical="top" wrapText="1"/>
      <protection hidden="1"/>
    </xf>
    <xf numFmtId="0" fontId="5" fillId="4" borderId="11" xfId="0" applyFont="1" applyFill="1" applyBorder="1" applyAlignment="1" applyProtection="1">
      <alignment horizontal="center" vertical="center" wrapText="1"/>
      <protection hidden="1"/>
    </xf>
    <xf numFmtId="4" fontId="5" fillId="4" borderId="66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vertical="top" wrapText="1"/>
      <protection hidden="1"/>
    </xf>
    <xf numFmtId="179" fontId="1" fillId="7" borderId="30" xfId="0" applyNumberFormat="1" applyFont="1" applyFill="1" applyBorder="1" applyAlignment="1" applyProtection="1">
      <alignment horizontal="center" vertical="center" wrapText="1"/>
      <protection hidden="1"/>
    </xf>
    <xf numFmtId="0" fontId="1" fillId="7" borderId="13" xfId="0" applyFont="1" applyFill="1" applyBorder="1" applyAlignment="1" applyProtection="1">
      <alignment horizontal="center" vertical="center" wrapText="1"/>
      <protection hidden="1"/>
    </xf>
    <xf numFmtId="0" fontId="1" fillId="7" borderId="14" xfId="0" applyFont="1" applyFill="1" applyBorder="1" applyAlignment="1" applyProtection="1">
      <alignment horizontal="center" vertical="center" wrapText="1"/>
      <protection hidden="1"/>
    </xf>
    <xf numFmtId="179" fontId="5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3" fontId="1" fillId="0" borderId="0" xfId="0" applyNumberFormat="1" applyFont="1" applyBorder="1" applyAlignment="1" applyProtection="1">
      <alignment horizontal="center" vertical="center" wrapText="1"/>
      <protection hidden="1"/>
    </xf>
    <xf numFmtId="0" fontId="5" fillId="29" borderId="65" xfId="0" applyFont="1" applyFill="1" applyBorder="1" applyAlignment="1" applyProtection="1">
      <alignment horizontal="left" vertical="top"/>
      <protection hidden="1"/>
    </xf>
    <xf numFmtId="0" fontId="10" fillId="29" borderId="11" xfId="0" applyFont="1" applyFill="1" applyBorder="1" applyAlignment="1" applyProtection="1">
      <alignment horizontal="left" vertical="top"/>
      <protection hidden="1"/>
    </xf>
    <xf numFmtId="0" fontId="6" fillId="29" borderId="11" xfId="0" applyFont="1" applyFill="1" applyBorder="1" applyAlignment="1" applyProtection="1">
      <alignment horizontal="left" vertical="top" wrapText="1"/>
      <protection hidden="1"/>
    </xf>
    <xf numFmtId="0" fontId="5" fillId="29" borderId="11" xfId="0" applyFont="1" applyFill="1" applyBorder="1" applyAlignment="1" applyProtection="1">
      <alignment vertical="top" wrapText="1"/>
      <protection hidden="1"/>
    </xf>
    <xf numFmtId="0" fontId="5" fillId="29" borderId="11" xfId="0" applyFont="1" applyFill="1" applyBorder="1" applyAlignment="1" applyProtection="1">
      <alignment horizontal="center" vertical="center" wrapText="1"/>
      <protection hidden="1"/>
    </xf>
    <xf numFmtId="4" fontId="5" fillId="29" borderId="11" xfId="0" applyNumberFormat="1" applyFont="1" applyFill="1" applyBorder="1" applyAlignment="1" applyProtection="1">
      <alignment horizontal="center" vertical="center" wrapText="1"/>
      <protection hidden="1"/>
    </xf>
    <xf numFmtId="179" fontId="5" fillId="29" borderId="6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1" xfId="0" applyFont="1" applyBorder="1" applyAlignment="1" applyProtection="1">
      <alignment horizontal="center" vertical="center" wrapText="1"/>
      <protection hidden="1"/>
    </xf>
    <xf numFmtId="0" fontId="1" fillId="0" borderId="57" xfId="0" applyFont="1" applyBorder="1" applyAlignment="1" applyProtection="1">
      <alignment horizontal="center" vertical="center" wrapText="1"/>
      <protection hidden="1"/>
    </xf>
    <xf numFmtId="179" fontId="1" fillId="27" borderId="16" xfId="0" applyNumberFormat="1" applyFont="1" applyFill="1" applyBorder="1" applyAlignment="1" applyProtection="1">
      <alignment horizontal="center" vertical="center" wrapText="1"/>
      <protection hidden="1" locked="0"/>
    </xf>
    <xf numFmtId="179" fontId="1" fillId="27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179" fontId="1" fillId="0" borderId="30" xfId="0" applyNumberFormat="1" applyFont="1" applyBorder="1" applyAlignment="1" applyProtection="1">
      <alignment horizontal="center" vertical="center" wrapText="1"/>
      <protection hidden="1"/>
    </xf>
    <xf numFmtId="179" fontId="1" fillId="0" borderId="41" xfId="0" applyNumberFormat="1" applyFont="1" applyBorder="1" applyAlignment="1" applyProtection="1">
      <alignment horizontal="center" vertical="center" wrapText="1"/>
      <protection hidden="1"/>
    </xf>
    <xf numFmtId="0" fontId="1" fillId="0" borderId="40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179" fontId="1" fillId="27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" fillId="0" borderId="18" xfId="0" applyFont="1" applyBorder="1" applyAlignment="1" applyProtection="1">
      <alignment horizontal="center" vertical="center" wrapText="1"/>
      <protection hidden="1"/>
    </xf>
    <xf numFmtId="179" fontId="1" fillId="0" borderId="32" xfId="0" applyNumberFormat="1" applyFont="1" applyBorder="1" applyAlignment="1" applyProtection="1">
      <alignment horizontal="center" vertical="center" wrapText="1"/>
      <protection hidden="1"/>
    </xf>
    <xf numFmtId="179" fontId="1" fillId="27" borderId="68" xfId="0" applyNumberFormat="1" applyFont="1" applyFill="1" applyBorder="1" applyAlignment="1" applyProtection="1">
      <alignment horizontal="center" vertical="center" wrapText="1"/>
      <protection hidden="1" locked="0"/>
    </xf>
    <xf numFmtId="179" fontId="0" fillId="0" borderId="41" xfId="0" applyNumberFormat="1" applyBorder="1" applyAlignment="1" applyProtection="1">
      <alignment horizontal="center" vertical="center" wrapText="1"/>
      <protection hidden="1"/>
    </xf>
    <xf numFmtId="179" fontId="0" fillId="0" borderId="32" xfId="0" applyNumberFormat="1" applyBorder="1" applyAlignment="1" applyProtection="1">
      <alignment horizontal="center" vertical="center" wrapText="1"/>
      <protection hidden="1"/>
    </xf>
    <xf numFmtId="0" fontId="0" fillId="0" borderId="57" xfId="0" applyBorder="1" applyAlignment="1" applyProtection="1">
      <alignment horizontal="center" vertical="center" wrapText="1"/>
      <protection hidden="1"/>
    </xf>
    <xf numFmtId="0" fontId="0" fillId="0" borderId="40" xfId="0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179" fontId="1" fillId="27" borderId="30" xfId="0" applyNumberFormat="1" applyFont="1" applyFill="1" applyBorder="1" applyAlignment="1" applyProtection="1">
      <alignment horizontal="center" vertical="center" wrapText="1"/>
      <protection hidden="1" locked="0"/>
    </xf>
    <xf numFmtId="179" fontId="0" fillId="27" borderId="41" xfId="0" applyNumberFormat="1" applyFill="1" applyBorder="1" applyAlignment="1" applyProtection="1">
      <alignment horizontal="center" vertical="center" wrapText="1"/>
      <protection hidden="1" locked="0"/>
    </xf>
    <xf numFmtId="179" fontId="0" fillId="27" borderId="32" xfId="0" applyNumberFormat="1" applyFill="1" applyBorder="1" applyAlignment="1" applyProtection="1">
      <alignment horizontal="center" vertical="center" wrapText="1"/>
      <protection hidden="1" locked="0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57" xfId="0" applyFont="1" applyBorder="1" applyAlignment="1" applyProtection="1">
      <alignment horizontal="center" vertical="center" wrapText="1"/>
      <protection hidden="1"/>
    </xf>
    <xf numFmtId="0" fontId="0" fillId="0" borderId="40" xfId="0" applyFont="1" applyBorder="1" applyAlignment="1" applyProtection="1">
      <alignment horizontal="center" vertical="center" wrapText="1"/>
      <protection hidden="1"/>
    </xf>
    <xf numFmtId="179" fontId="0" fillId="27" borderId="64" xfId="0" applyNumberFormat="1" applyFill="1" applyBorder="1" applyAlignment="1" applyProtection="1">
      <alignment horizontal="center" vertical="center" wrapText="1"/>
      <protection hidden="1" locked="0"/>
    </xf>
    <xf numFmtId="4" fontId="1" fillId="0" borderId="30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32" xfId="0" applyNumberFormat="1" applyFill="1" applyBorder="1" applyAlignment="1" applyProtection="1">
      <alignment horizontal="center" vertical="center" wrapText="1"/>
      <protection hidden="1"/>
    </xf>
    <xf numFmtId="4" fontId="1" fillId="0" borderId="30" xfId="0" applyNumberFormat="1" applyFont="1" applyBorder="1" applyAlignment="1" applyProtection="1">
      <alignment horizontal="center" vertical="center" wrapText="1"/>
      <protection hidden="1"/>
    </xf>
    <xf numFmtId="4" fontId="0" fillId="0" borderId="32" xfId="0" applyNumberFormat="1" applyBorder="1" applyAlignment="1" applyProtection="1">
      <alignment horizontal="center" vertical="center" wrapText="1"/>
      <protection hidden="1"/>
    </xf>
    <xf numFmtId="10" fontId="1" fillId="27" borderId="30" xfId="0" applyNumberFormat="1" applyFont="1" applyFill="1" applyBorder="1" applyAlignment="1" applyProtection="1">
      <alignment horizontal="center" vertical="center" wrapText="1"/>
      <protection hidden="1" locked="0"/>
    </xf>
    <xf numFmtId="10" fontId="0" fillId="27" borderId="41" xfId="0" applyNumberFormat="1" applyFill="1" applyBorder="1" applyAlignment="1" applyProtection="1">
      <alignment horizontal="center" vertical="center" wrapText="1"/>
      <protection hidden="1" locked="0"/>
    </xf>
    <xf numFmtId="10" fontId="0" fillId="27" borderId="32" xfId="0" applyNumberFormat="1" applyFill="1" applyBorder="1" applyAlignment="1" applyProtection="1">
      <alignment horizontal="center" vertical="center" wrapText="1"/>
      <protection hidden="1" locked="0"/>
    </xf>
    <xf numFmtId="0" fontId="1" fillId="7" borderId="31" xfId="0" applyFont="1" applyFill="1" applyBorder="1" applyAlignment="1" applyProtection="1">
      <alignment horizontal="center" vertical="center" wrapText="1"/>
      <protection hidden="1"/>
    </xf>
    <xf numFmtId="0" fontId="1" fillId="7" borderId="16" xfId="0" applyFont="1" applyFill="1" applyBorder="1" applyAlignment="1" applyProtection="1">
      <alignment horizontal="center" vertical="center" wrapText="1"/>
      <protection hidden="1"/>
    </xf>
    <xf numFmtId="179" fontId="1" fillId="0" borderId="30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41" xfId="0" applyNumberFormat="1" applyFill="1" applyBorder="1" applyAlignment="1" applyProtection="1">
      <alignment horizontal="center" vertical="center" wrapText="1"/>
      <protection hidden="1"/>
    </xf>
    <xf numFmtId="4" fontId="0" fillId="0" borderId="41" xfId="0" applyNumberFormat="1" applyBorder="1" applyAlignment="1" applyProtection="1">
      <alignment horizontal="center" vertical="center" wrapText="1"/>
      <protection hidden="1"/>
    </xf>
    <xf numFmtId="179" fontId="0" fillId="27" borderId="41" xfId="0" applyNumberFormat="1" applyFont="1" applyFill="1" applyBorder="1" applyAlignment="1" applyProtection="1">
      <alignment horizontal="center" vertical="center" wrapText="1"/>
      <protection hidden="1" locked="0"/>
    </xf>
    <xf numFmtId="179" fontId="0" fillId="27" borderId="32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5" xfId="0" applyFont="1" applyBorder="1" applyAlignment="1" applyProtection="1">
      <alignment horizontal="center" vertical="center" wrapText="1"/>
      <protection hidden="1"/>
    </xf>
    <xf numFmtId="0" fontId="0" fillId="0" borderId="18" xfId="0" applyFont="1" applyBorder="1" applyAlignment="1" applyProtection="1">
      <alignment horizontal="center" vertical="center" wrapText="1"/>
      <protection hidden="1"/>
    </xf>
    <xf numFmtId="179" fontId="0" fillId="0" borderId="41" xfId="0" applyNumberFormat="1" applyFont="1" applyBorder="1" applyAlignment="1" applyProtection="1">
      <alignment horizontal="center" vertical="center" wrapText="1"/>
      <protection hidden="1"/>
    </xf>
    <xf numFmtId="179" fontId="0" fillId="0" borderId="32" xfId="0" applyNumberFormat="1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2"/>
  <sheetViews>
    <sheetView tabSelected="1" zoomScalePageLayoutView="0" workbookViewId="0" topLeftCell="A1">
      <selection activeCell="G124" sqref="G124:G149"/>
    </sheetView>
  </sheetViews>
  <sheetFormatPr defaultColWidth="9.140625" defaultRowHeight="12.75" outlineLevelRow="1" outlineLevelCol="1"/>
  <cols>
    <col min="1" max="2" width="3.00390625" style="7" customWidth="1"/>
    <col min="3" max="3" width="10.8515625" style="8" customWidth="1"/>
    <col min="4" max="4" width="13.140625" style="2" customWidth="1"/>
    <col min="5" max="5" width="34.28125" style="2" customWidth="1"/>
    <col min="6" max="6" width="18.57421875" style="3" customWidth="1"/>
    <col min="7" max="7" width="11.7109375" style="9" customWidth="1"/>
    <col min="8" max="8" width="13.421875" style="3" customWidth="1" outlineLevel="1"/>
    <col min="9" max="9" width="11.00390625" style="3" customWidth="1" outlineLevel="1"/>
    <col min="10" max="10" width="16.7109375" style="3" customWidth="1" outlineLevel="1"/>
  </cols>
  <sheetData>
    <row r="1" spans="1:10" ht="26.25" customHeight="1" thickTop="1">
      <c r="A1" s="42"/>
      <c r="B1" s="43"/>
      <c r="C1" s="44" t="s">
        <v>412</v>
      </c>
      <c r="D1" s="45"/>
      <c r="E1" s="45"/>
      <c r="F1" s="46" t="s">
        <v>0</v>
      </c>
      <c r="G1" s="47"/>
      <c r="H1" s="48" t="s">
        <v>1</v>
      </c>
      <c r="I1" s="48"/>
      <c r="J1" s="49"/>
    </row>
    <row r="2" spans="1:10" ht="38.25" customHeight="1">
      <c r="A2" s="50"/>
      <c r="B2" s="51"/>
      <c r="C2" s="52" t="s">
        <v>2</v>
      </c>
      <c r="D2" s="53" t="s">
        <v>3</v>
      </c>
      <c r="E2" s="54" t="s">
        <v>4</v>
      </c>
      <c r="F2" s="55" t="s">
        <v>5</v>
      </c>
      <c r="G2" s="56" t="s">
        <v>6</v>
      </c>
      <c r="H2" s="57" t="s">
        <v>7</v>
      </c>
      <c r="I2" s="58" t="s">
        <v>8</v>
      </c>
      <c r="J2" s="59" t="s">
        <v>9</v>
      </c>
    </row>
    <row r="3" spans="1:10" ht="12.75">
      <c r="A3" s="60"/>
      <c r="B3" s="61" t="s">
        <v>10</v>
      </c>
      <c r="C3" s="62"/>
      <c r="D3" s="63"/>
      <c r="E3" s="64"/>
      <c r="F3" s="65"/>
      <c r="G3" s="66"/>
      <c r="H3" s="67"/>
      <c r="I3" s="68"/>
      <c r="J3" s="69"/>
    </row>
    <row r="4" spans="1:10" ht="12.75">
      <c r="A4" s="50"/>
      <c r="B4" s="51"/>
      <c r="C4" s="70" t="s">
        <v>11</v>
      </c>
      <c r="D4" s="71"/>
      <c r="E4" s="72"/>
      <c r="F4" s="73"/>
      <c r="G4" s="74"/>
      <c r="H4" s="75"/>
      <c r="I4" s="76"/>
      <c r="J4" s="77"/>
    </row>
    <row r="5" spans="1:10" s="12" customFormat="1" ht="12.75">
      <c r="A5" s="78"/>
      <c r="B5" s="51"/>
      <c r="C5" s="79" t="s">
        <v>12</v>
      </c>
      <c r="D5" s="80" t="s">
        <v>13</v>
      </c>
      <c r="E5" s="81" t="s">
        <v>14</v>
      </c>
      <c r="F5" s="82" t="s">
        <v>15</v>
      </c>
      <c r="G5" s="83"/>
      <c r="H5" s="84" t="s">
        <v>14</v>
      </c>
      <c r="I5" s="85">
        <v>1</v>
      </c>
      <c r="J5" s="86">
        <f>+G5*I5</f>
        <v>0</v>
      </c>
    </row>
    <row r="6" spans="1:10" s="12" customFormat="1" ht="12.75">
      <c r="A6" s="78"/>
      <c r="B6" s="51"/>
      <c r="C6" s="80" t="s">
        <v>16</v>
      </c>
      <c r="D6" s="80" t="s">
        <v>17</v>
      </c>
      <c r="E6" s="81" t="s">
        <v>18</v>
      </c>
      <c r="F6" s="82" t="s">
        <v>19</v>
      </c>
      <c r="G6" s="83"/>
      <c r="H6" s="84" t="s">
        <v>18</v>
      </c>
      <c r="I6" s="85">
        <v>7</v>
      </c>
      <c r="J6" s="86">
        <f>+G6*I6</f>
        <v>0</v>
      </c>
    </row>
    <row r="7" spans="1:10" s="12" customFormat="1" ht="12.75">
      <c r="A7" s="78"/>
      <c r="B7" s="51"/>
      <c r="C7" s="87" t="s">
        <v>20</v>
      </c>
      <c r="D7" s="87" t="s">
        <v>21</v>
      </c>
      <c r="E7" s="88" t="s">
        <v>22</v>
      </c>
      <c r="F7" s="254" t="s">
        <v>23</v>
      </c>
      <c r="G7" s="275"/>
      <c r="H7" s="254" t="s">
        <v>24</v>
      </c>
      <c r="I7" s="260">
        <v>1</v>
      </c>
      <c r="J7" s="262">
        <f>G7*I7</f>
        <v>0</v>
      </c>
    </row>
    <row r="8" spans="1:10" s="12" customFormat="1" ht="12.75">
      <c r="A8" s="78"/>
      <c r="B8" s="51"/>
      <c r="C8" s="91"/>
      <c r="D8" s="92" t="s">
        <v>25</v>
      </c>
      <c r="E8" s="93" t="s">
        <v>26</v>
      </c>
      <c r="F8" s="273"/>
      <c r="G8" s="277"/>
      <c r="H8" s="273"/>
      <c r="I8" s="274"/>
      <c r="J8" s="271"/>
    </row>
    <row r="9" spans="1:10" s="13" customFormat="1" ht="22.5">
      <c r="A9" s="94"/>
      <c r="B9" s="95"/>
      <c r="C9" s="80" t="s">
        <v>27</v>
      </c>
      <c r="D9" s="80" t="s">
        <v>28</v>
      </c>
      <c r="E9" s="81" t="s">
        <v>29</v>
      </c>
      <c r="F9" s="82" t="s">
        <v>30</v>
      </c>
      <c r="G9" s="83"/>
      <c r="H9" s="82" t="s">
        <v>31</v>
      </c>
      <c r="I9" s="85">
        <v>600</v>
      </c>
      <c r="J9" s="86">
        <f>+G9*I9</f>
        <v>0</v>
      </c>
    </row>
    <row r="10" spans="1:10" s="10" customFormat="1" ht="22.5">
      <c r="A10" s="96"/>
      <c r="B10" s="97"/>
      <c r="C10" s="98" t="s">
        <v>32</v>
      </c>
      <c r="D10" s="87" t="s">
        <v>33</v>
      </c>
      <c r="E10" s="99" t="s">
        <v>34</v>
      </c>
      <c r="F10" s="254" t="s">
        <v>35</v>
      </c>
      <c r="G10" s="275"/>
      <c r="H10" s="254" t="s">
        <v>36</v>
      </c>
      <c r="I10" s="260">
        <v>75</v>
      </c>
      <c r="J10" s="262">
        <f>+G10*I10</f>
        <v>0</v>
      </c>
    </row>
    <row r="11" spans="1:10" s="10" customFormat="1" ht="12.75">
      <c r="A11" s="96"/>
      <c r="B11" s="97"/>
      <c r="C11" s="100"/>
      <c r="D11" s="101" t="s">
        <v>37</v>
      </c>
      <c r="E11" s="102" t="s">
        <v>38</v>
      </c>
      <c r="F11" s="272"/>
      <c r="G11" s="276"/>
      <c r="H11" s="272"/>
      <c r="I11" s="278"/>
      <c r="J11" s="270"/>
    </row>
    <row r="12" spans="1:10" s="10" customFormat="1" ht="15.75" customHeight="1">
      <c r="A12" s="96"/>
      <c r="B12" s="97"/>
      <c r="C12" s="103"/>
      <c r="D12" s="104" t="s">
        <v>39</v>
      </c>
      <c r="E12" s="105" t="s">
        <v>40</v>
      </c>
      <c r="F12" s="273"/>
      <c r="G12" s="277"/>
      <c r="H12" s="273"/>
      <c r="I12" s="274"/>
      <c r="J12" s="271"/>
    </row>
    <row r="13" spans="1:10" s="10" customFormat="1" ht="24.75" customHeight="1">
      <c r="A13" s="96"/>
      <c r="B13" s="97"/>
      <c r="C13" s="98" t="s">
        <v>41</v>
      </c>
      <c r="D13" s="106" t="s">
        <v>42</v>
      </c>
      <c r="E13" s="107" t="s">
        <v>43</v>
      </c>
      <c r="F13" s="89" t="s">
        <v>44</v>
      </c>
      <c r="G13" s="275"/>
      <c r="H13" s="254" t="s">
        <v>45</v>
      </c>
      <c r="I13" s="260">
        <v>30</v>
      </c>
      <c r="J13" s="262">
        <f>+G13*I13</f>
        <v>0</v>
      </c>
    </row>
    <row r="14" spans="1:10" s="10" customFormat="1" ht="22.5">
      <c r="A14" s="96"/>
      <c r="B14" s="97"/>
      <c r="C14" s="103"/>
      <c r="D14" s="108" t="s">
        <v>46</v>
      </c>
      <c r="E14" s="109" t="s">
        <v>47</v>
      </c>
      <c r="F14" s="110"/>
      <c r="G14" s="277"/>
      <c r="H14" s="273"/>
      <c r="I14" s="274"/>
      <c r="J14" s="271"/>
    </row>
    <row r="15" spans="1:10" s="10" customFormat="1" ht="22.5">
      <c r="A15" s="96"/>
      <c r="B15" s="97"/>
      <c r="C15" s="79" t="s">
        <v>48</v>
      </c>
      <c r="D15" s="80" t="s">
        <v>49</v>
      </c>
      <c r="E15" s="81" t="s">
        <v>50</v>
      </c>
      <c r="F15" s="89" t="s">
        <v>44</v>
      </c>
      <c r="G15" s="111"/>
      <c r="H15" s="82" t="s">
        <v>45</v>
      </c>
      <c r="I15" s="112">
        <v>220</v>
      </c>
      <c r="J15" s="113">
        <f>+G15*I15</f>
        <v>0</v>
      </c>
    </row>
    <row r="16" spans="1:10" s="10" customFormat="1" ht="33.75">
      <c r="A16" s="96"/>
      <c r="B16" s="97"/>
      <c r="C16" s="79" t="s">
        <v>51</v>
      </c>
      <c r="D16" s="80" t="s">
        <v>52</v>
      </c>
      <c r="E16" s="81" t="s">
        <v>53</v>
      </c>
      <c r="F16" s="82" t="s">
        <v>54</v>
      </c>
      <c r="G16" s="114"/>
      <c r="H16" s="115" t="s">
        <v>55</v>
      </c>
      <c r="I16" s="116">
        <v>10</v>
      </c>
      <c r="J16" s="86">
        <f>+G16*I16</f>
        <v>0</v>
      </c>
    </row>
    <row r="17" spans="1:10" s="10" customFormat="1" ht="12.75">
      <c r="A17" s="96"/>
      <c r="B17" s="97"/>
      <c r="C17" s="98" t="s">
        <v>56</v>
      </c>
      <c r="D17" s="106" t="s">
        <v>57</v>
      </c>
      <c r="E17" s="117" t="s">
        <v>58</v>
      </c>
      <c r="F17" s="254" t="s">
        <v>44</v>
      </c>
      <c r="G17" s="275"/>
      <c r="H17" s="254" t="s">
        <v>45</v>
      </c>
      <c r="I17" s="260">
        <v>70</v>
      </c>
      <c r="J17" s="262">
        <f>+G17*I17</f>
        <v>0</v>
      </c>
    </row>
    <row r="18" spans="1:10" s="10" customFormat="1" ht="12.75">
      <c r="A18" s="96"/>
      <c r="B18" s="97"/>
      <c r="C18" s="100"/>
      <c r="D18" s="101" t="s">
        <v>59</v>
      </c>
      <c r="E18" s="102" t="s">
        <v>60</v>
      </c>
      <c r="F18" s="272"/>
      <c r="G18" s="276"/>
      <c r="H18" s="272"/>
      <c r="I18" s="278"/>
      <c r="J18" s="270"/>
    </row>
    <row r="19" spans="1:10" s="10" customFormat="1" ht="22.5">
      <c r="A19" s="96"/>
      <c r="B19" s="97"/>
      <c r="C19" s="103"/>
      <c r="D19" s="108" t="s">
        <v>61</v>
      </c>
      <c r="E19" s="118" t="s">
        <v>62</v>
      </c>
      <c r="F19" s="273"/>
      <c r="G19" s="277"/>
      <c r="H19" s="273"/>
      <c r="I19" s="274"/>
      <c r="J19" s="271"/>
    </row>
    <row r="20" spans="1:10" s="10" customFormat="1" ht="18.75" customHeight="1">
      <c r="A20" s="96"/>
      <c r="B20" s="97"/>
      <c r="C20" s="98" t="s">
        <v>63</v>
      </c>
      <c r="D20" s="106" t="s">
        <v>64</v>
      </c>
      <c r="E20" s="117" t="s">
        <v>65</v>
      </c>
      <c r="F20" s="254" t="s">
        <v>66</v>
      </c>
      <c r="G20" s="275"/>
      <c r="H20" s="254" t="s">
        <v>67</v>
      </c>
      <c r="I20" s="260">
        <v>100</v>
      </c>
      <c r="J20" s="262">
        <f>+G20*I20</f>
        <v>0</v>
      </c>
    </row>
    <row r="21" spans="1:10" s="10" customFormat="1" ht="12.75">
      <c r="A21" s="96"/>
      <c r="B21" s="97"/>
      <c r="C21" s="100"/>
      <c r="D21" s="101" t="s">
        <v>68</v>
      </c>
      <c r="E21" s="102" t="s">
        <v>69</v>
      </c>
      <c r="F21" s="272"/>
      <c r="G21" s="276"/>
      <c r="H21" s="272"/>
      <c r="I21" s="278"/>
      <c r="J21" s="270"/>
    </row>
    <row r="22" spans="1:10" s="10" customFormat="1" ht="12.75">
      <c r="A22" s="96"/>
      <c r="B22" s="97"/>
      <c r="C22" s="100"/>
      <c r="D22" s="101" t="s">
        <v>70</v>
      </c>
      <c r="E22" s="102" t="s">
        <v>71</v>
      </c>
      <c r="F22" s="272"/>
      <c r="G22" s="276"/>
      <c r="H22" s="272"/>
      <c r="I22" s="278"/>
      <c r="J22" s="270"/>
    </row>
    <row r="23" spans="1:10" s="10" customFormat="1" ht="12.75">
      <c r="A23" s="96"/>
      <c r="B23" s="97"/>
      <c r="C23" s="100"/>
      <c r="D23" s="101" t="s">
        <v>72</v>
      </c>
      <c r="E23" s="102" t="s">
        <v>73</v>
      </c>
      <c r="F23" s="272"/>
      <c r="G23" s="276"/>
      <c r="H23" s="272"/>
      <c r="I23" s="278"/>
      <c r="J23" s="270"/>
    </row>
    <row r="24" spans="1:10" s="10" customFormat="1" ht="12.75">
      <c r="A24" s="96"/>
      <c r="B24" s="97"/>
      <c r="C24" s="103"/>
      <c r="D24" s="108" t="s">
        <v>74</v>
      </c>
      <c r="E24" s="118" t="s">
        <v>75</v>
      </c>
      <c r="F24" s="273"/>
      <c r="G24" s="277"/>
      <c r="H24" s="273"/>
      <c r="I24" s="274"/>
      <c r="J24" s="271"/>
    </row>
    <row r="25" spans="1:10" s="10" customFormat="1" ht="33.75">
      <c r="A25" s="96"/>
      <c r="B25" s="97"/>
      <c r="C25" s="98" t="s">
        <v>76</v>
      </c>
      <c r="D25" s="106" t="s">
        <v>77</v>
      </c>
      <c r="E25" s="117" t="s">
        <v>78</v>
      </c>
      <c r="F25" s="254" t="s">
        <v>79</v>
      </c>
      <c r="G25" s="275"/>
      <c r="H25" s="254" t="s">
        <v>80</v>
      </c>
      <c r="I25" s="260">
        <v>2000</v>
      </c>
      <c r="J25" s="262">
        <f>+G25*I25</f>
        <v>0</v>
      </c>
    </row>
    <row r="26" spans="1:10" s="10" customFormat="1" ht="12.75">
      <c r="A26" s="96"/>
      <c r="B26" s="97"/>
      <c r="C26" s="100"/>
      <c r="D26" s="108" t="s">
        <v>81</v>
      </c>
      <c r="E26" s="118" t="s">
        <v>82</v>
      </c>
      <c r="F26" s="273"/>
      <c r="G26" s="277"/>
      <c r="H26" s="273"/>
      <c r="I26" s="274"/>
      <c r="J26" s="271"/>
    </row>
    <row r="27" spans="1:10" s="10" customFormat="1" ht="12.75">
      <c r="A27" s="96"/>
      <c r="B27" s="97"/>
      <c r="C27" s="98" t="s">
        <v>83</v>
      </c>
      <c r="D27" s="106" t="s">
        <v>84</v>
      </c>
      <c r="E27" s="117" t="s">
        <v>85</v>
      </c>
      <c r="F27" s="89" t="s">
        <v>79</v>
      </c>
      <c r="G27" s="119"/>
      <c r="H27" s="120" t="s">
        <v>80</v>
      </c>
      <c r="I27" s="121">
        <v>250</v>
      </c>
      <c r="J27" s="86">
        <f>+G27*I27</f>
        <v>0</v>
      </c>
    </row>
    <row r="28" spans="1:10" s="10" customFormat="1" ht="22.5">
      <c r="A28" s="96"/>
      <c r="B28" s="97"/>
      <c r="C28" s="98" t="s">
        <v>86</v>
      </c>
      <c r="D28" s="106" t="s">
        <v>87</v>
      </c>
      <c r="E28" s="117" t="s">
        <v>88</v>
      </c>
      <c r="F28" s="254" t="s">
        <v>79</v>
      </c>
      <c r="G28" s="275"/>
      <c r="H28" s="254" t="s">
        <v>80</v>
      </c>
      <c r="I28" s="260">
        <v>5</v>
      </c>
      <c r="J28" s="262">
        <f>+G28*I28</f>
        <v>0</v>
      </c>
    </row>
    <row r="29" spans="1:10" s="10" customFormat="1" ht="22.5">
      <c r="A29" s="96"/>
      <c r="B29" s="97"/>
      <c r="C29" s="100"/>
      <c r="D29" s="108" t="s">
        <v>89</v>
      </c>
      <c r="E29" s="118" t="s">
        <v>90</v>
      </c>
      <c r="F29" s="273"/>
      <c r="G29" s="277"/>
      <c r="H29" s="273"/>
      <c r="I29" s="274"/>
      <c r="J29" s="271"/>
    </row>
    <row r="30" spans="1:10" s="10" customFormat="1" ht="22.5">
      <c r="A30" s="96"/>
      <c r="B30" s="97"/>
      <c r="C30" s="100"/>
      <c r="D30" s="106" t="s">
        <v>91</v>
      </c>
      <c r="E30" s="117" t="s">
        <v>92</v>
      </c>
      <c r="F30" s="89" t="s">
        <v>79</v>
      </c>
      <c r="G30" s="83"/>
      <c r="H30" s="84" t="s">
        <v>80</v>
      </c>
      <c r="I30" s="85">
        <v>130</v>
      </c>
      <c r="J30" s="86">
        <f>+G30*I30</f>
        <v>0</v>
      </c>
    </row>
    <row r="31" spans="1:10" s="10" customFormat="1" ht="22.5">
      <c r="A31" s="96"/>
      <c r="B31" s="97"/>
      <c r="C31" s="100"/>
      <c r="D31" s="87" t="s">
        <v>93</v>
      </c>
      <c r="E31" s="99" t="s">
        <v>94</v>
      </c>
      <c r="F31" s="254" t="s">
        <v>95</v>
      </c>
      <c r="G31" s="275"/>
      <c r="H31" s="254" t="s">
        <v>96</v>
      </c>
      <c r="I31" s="260">
        <v>10</v>
      </c>
      <c r="J31" s="262">
        <f>+G31*I31</f>
        <v>0</v>
      </c>
    </row>
    <row r="32" spans="1:10" s="10" customFormat="1" ht="22.5">
      <c r="A32" s="96"/>
      <c r="B32" s="97"/>
      <c r="C32" s="100"/>
      <c r="D32" s="101" t="s">
        <v>97</v>
      </c>
      <c r="E32" s="102" t="s">
        <v>98</v>
      </c>
      <c r="F32" s="272"/>
      <c r="G32" s="276"/>
      <c r="H32" s="272"/>
      <c r="I32" s="278"/>
      <c r="J32" s="270"/>
    </row>
    <row r="33" spans="1:10" s="10" customFormat="1" ht="22.5">
      <c r="A33" s="96"/>
      <c r="B33" s="97"/>
      <c r="C33" s="103"/>
      <c r="D33" s="104" t="s">
        <v>99</v>
      </c>
      <c r="E33" s="105" t="s">
        <v>100</v>
      </c>
      <c r="F33" s="273"/>
      <c r="G33" s="277"/>
      <c r="H33" s="273"/>
      <c r="I33" s="274"/>
      <c r="J33" s="271"/>
    </row>
    <row r="34" spans="1:10" s="12" customFormat="1" ht="12.75">
      <c r="A34" s="78"/>
      <c r="B34" s="51"/>
      <c r="C34" s="98" t="s">
        <v>101</v>
      </c>
      <c r="D34" s="122" t="s">
        <v>102</v>
      </c>
      <c r="E34" s="123" t="s">
        <v>103</v>
      </c>
      <c r="F34" s="254" t="s">
        <v>104</v>
      </c>
      <c r="G34" s="275"/>
      <c r="H34" s="254" t="s">
        <v>105</v>
      </c>
      <c r="I34" s="260">
        <v>1</v>
      </c>
      <c r="J34" s="262">
        <f>+G34*I34</f>
        <v>0</v>
      </c>
    </row>
    <row r="35" spans="1:10" s="10" customFormat="1" ht="12.75">
      <c r="A35" s="96"/>
      <c r="B35" s="97"/>
      <c r="C35" s="100"/>
      <c r="D35" s="124" t="s">
        <v>106</v>
      </c>
      <c r="E35" s="125" t="s">
        <v>107</v>
      </c>
      <c r="F35" s="272"/>
      <c r="G35" s="276"/>
      <c r="H35" s="272"/>
      <c r="I35" s="278"/>
      <c r="J35" s="270"/>
    </row>
    <row r="36" spans="1:10" s="10" customFormat="1" ht="12.75">
      <c r="A36" s="96"/>
      <c r="B36" s="97"/>
      <c r="C36" s="100"/>
      <c r="D36" s="124" t="s">
        <v>108</v>
      </c>
      <c r="E36" s="125" t="s">
        <v>109</v>
      </c>
      <c r="F36" s="272"/>
      <c r="G36" s="276"/>
      <c r="H36" s="272"/>
      <c r="I36" s="278"/>
      <c r="J36" s="270"/>
    </row>
    <row r="37" spans="1:10" s="10" customFormat="1" ht="12.75">
      <c r="A37" s="96"/>
      <c r="B37" s="97"/>
      <c r="C37" s="103"/>
      <c r="D37" s="126" t="s">
        <v>110</v>
      </c>
      <c r="E37" s="127" t="s">
        <v>111</v>
      </c>
      <c r="F37" s="273"/>
      <c r="G37" s="277"/>
      <c r="H37" s="273"/>
      <c r="I37" s="274"/>
      <c r="J37" s="271"/>
    </row>
    <row r="38" spans="1:10" s="10" customFormat="1" ht="33.75">
      <c r="A38" s="96"/>
      <c r="B38" s="97"/>
      <c r="C38" s="98" t="s">
        <v>112</v>
      </c>
      <c r="D38" s="106" t="s">
        <v>113</v>
      </c>
      <c r="E38" s="117" t="s">
        <v>114</v>
      </c>
      <c r="F38" s="254" t="s">
        <v>79</v>
      </c>
      <c r="G38" s="275"/>
      <c r="H38" s="254" t="s">
        <v>80</v>
      </c>
      <c r="I38" s="260">
        <v>200</v>
      </c>
      <c r="J38" s="262">
        <f>+G38*I38</f>
        <v>0</v>
      </c>
    </row>
    <row r="39" spans="1:10" s="10" customFormat="1" ht="12.75">
      <c r="A39" s="96"/>
      <c r="B39" s="97"/>
      <c r="C39" s="100"/>
      <c r="D39" s="128" t="s">
        <v>115</v>
      </c>
      <c r="E39" s="129" t="s">
        <v>116</v>
      </c>
      <c r="F39" s="279"/>
      <c r="G39" s="294"/>
      <c r="H39" s="279"/>
      <c r="I39" s="296"/>
      <c r="J39" s="298"/>
    </row>
    <row r="40" spans="1:10" s="10" customFormat="1" ht="22.5">
      <c r="A40" s="96"/>
      <c r="B40" s="97"/>
      <c r="C40" s="100"/>
      <c r="D40" s="130" t="s">
        <v>117</v>
      </c>
      <c r="E40" s="131" t="s">
        <v>118</v>
      </c>
      <c r="F40" s="280"/>
      <c r="G40" s="295"/>
      <c r="H40" s="280"/>
      <c r="I40" s="297"/>
      <c r="J40" s="299"/>
    </row>
    <row r="41" spans="1:10" s="10" customFormat="1" ht="31.5" customHeight="1">
      <c r="A41" s="96"/>
      <c r="B41" s="97"/>
      <c r="C41" s="98" t="s">
        <v>121</v>
      </c>
      <c r="D41" s="122" t="s">
        <v>122</v>
      </c>
      <c r="E41" s="123" t="s">
        <v>123</v>
      </c>
      <c r="F41" s="254" t="s">
        <v>124</v>
      </c>
      <c r="G41" s="275"/>
      <c r="H41" s="254" t="s">
        <v>125</v>
      </c>
      <c r="I41" s="260">
        <v>40</v>
      </c>
      <c r="J41" s="262">
        <f>+G41*I41</f>
        <v>0</v>
      </c>
    </row>
    <row r="42" spans="1:10" s="10" customFormat="1" ht="12.75">
      <c r="A42" s="96"/>
      <c r="B42" s="97"/>
      <c r="C42" s="100"/>
      <c r="D42" s="124" t="s">
        <v>126</v>
      </c>
      <c r="E42" s="125" t="s">
        <v>127</v>
      </c>
      <c r="F42" s="272"/>
      <c r="G42" s="276"/>
      <c r="H42" s="272"/>
      <c r="I42" s="278"/>
      <c r="J42" s="270"/>
    </row>
    <row r="43" spans="1:10" s="10" customFormat="1" ht="12.75">
      <c r="A43" s="96"/>
      <c r="B43" s="97"/>
      <c r="C43" s="100"/>
      <c r="D43" s="124" t="s">
        <v>128</v>
      </c>
      <c r="E43" s="125" t="s">
        <v>129</v>
      </c>
      <c r="F43" s="272"/>
      <c r="G43" s="276"/>
      <c r="H43" s="272"/>
      <c r="I43" s="278"/>
      <c r="J43" s="270"/>
    </row>
    <row r="44" spans="1:10" s="10" customFormat="1" ht="22.5">
      <c r="A44" s="96"/>
      <c r="B44" s="97"/>
      <c r="C44" s="103"/>
      <c r="D44" s="126" t="s">
        <v>130</v>
      </c>
      <c r="E44" s="127" t="s">
        <v>131</v>
      </c>
      <c r="F44" s="273"/>
      <c r="G44" s="277"/>
      <c r="H44" s="273"/>
      <c r="I44" s="274"/>
      <c r="J44" s="271"/>
    </row>
    <row r="45" spans="1:10" s="10" customFormat="1" ht="45">
      <c r="A45" s="96"/>
      <c r="B45" s="97"/>
      <c r="C45" s="98" t="s">
        <v>132</v>
      </c>
      <c r="D45" s="122" t="s">
        <v>133</v>
      </c>
      <c r="E45" s="123" t="s">
        <v>431</v>
      </c>
      <c r="F45" s="89" t="s">
        <v>134</v>
      </c>
      <c r="G45" s="119"/>
      <c r="H45" s="115" t="s">
        <v>135</v>
      </c>
      <c r="I45" s="121">
        <v>350000</v>
      </c>
      <c r="J45" s="132">
        <f>+G45*I45</f>
        <v>0</v>
      </c>
    </row>
    <row r="46" spans="1:10" s="10" customFormat="1" ht="22.5">
      <c r="A46" s="96"/>
      <c r="B46" s="97"/>
      <c r="C46" s="133"/>
      <c r="D46" s="124" t="s">
        <v>414</v>
      </c>
      <c r="E46" s="125" t="s">
        <v>434</v>
      </c>
      <c r="F46" s="134" t="s">
        <v>136</v>
      </c>
      <c r="G46" s="119"/>
      <c r="H46" s="135" t="s">
        <v>137</v>
      </c>
      <c r="I46" s="136">
        <v>80000</v>
      </c>
      <c r="J46" s="137">
        <f>G46*I46</f>
        <v>0</v>
      </c>
    </row>
    <row r="47" spans="1:10" s="10" customFormat="1" ht="45">
      <c r="A47" s="96"/>
      <c r="B47" s="97"/>
      <c r="C47" s="133"/>
      <c r="D47" s="138" t="s">
        <v>138</v>
      </c>
      <c r="E47" s="139" t="s">
        <v>139</v>
      </c>
      <c r="F47" s="140" t="s">
        <v>417</v>
      </c>
      <c r="G47" s="141"/>
      <c r="H47" s="142"/>
      <c r="I47" s="143"/>
      <c r="J47" s="144"/>
    </row>
    <row r="48" spans="1:10" s="10" customFormat="1" ht="33.75">
      <c r="A48" s="96"/>
      <c r="B48" s="97"/>
      <c r="C48" s="103"/>
      <c r="D48" s="145" t="s">
        <v>415</v>
      </c>
      <c r="E48" s="146" t="s">
        <v>141</v>
      </c>
      <c r="F48" s="147" t="s">
        <v>140</v>
      </c>
      <c r="G48" s="141"/>
      <c r="H48" s="148"/>
      <c r="I48" s="149"/>
      <c r="J48" s="150"/>
    </row>
    <row r="49" spans="1:10" s="10" customFormat="1" ht="22.5">
      <c r="A49" s="96"/>
      <c r="B49" s="97"/>
      <c r="C49" s="98" t="s">
        <v>142</v>
      </c>
      <c r="D49" s="122" t="s">
        <v>143</v>
      </c>
      <c r="E49" s="123" t="s">
        <v>144</v>
      </c>
      <c r="F49" s="89" t="s">
        <v>134</v>
      </c>
      <c r="G49" s="119"/>
      <c r="H49" s="115" t="s">
        <v>135</v>
      </c>
      <c r="I49" s="121">
        <v>150000</v>
      </c>
      <c r="J49" s="132">
        <f>+G49*I49</f>
        <v>0</v>
      </c>
    </row>
    <row r="50" spans="1:10" s="10" customFormat="1" ht="22.5">
      <c r="A50" s="96"/>
      <c r="B50" s="97"/>
      <c r="C50" s="133"/>
      <c r="D50" s="124" t="s">
        <v>145</v>
      </c>
      <c r="E50" s="125" t="s">
        <v>433</v>
      </c>
      <c r="F50" s="134" t="s">
        <v>136</v>
      </c>
      <c r="G50" s="151"/>
      <c r="H50" s="135" t="s">
        <v>137</v>
      </c>
      <c r="I50" s="152">
        <v>15000</v>
      </c>
      <c r="J50" s="137">
        <f>+G50*I50</f>
        <v>0</v>
      </c>
    </row>
    <row r="51" spans="1:10" s="10" customFormat="1" ht="45">
      <c r="A51" s="96"/>
      <c r="B51" s="97"/>
      <c r="C51" s="153"/>
      <c r="D51" s="126" t="s">
        <v>146</v>
      </c>
      <c r="E51" s="127" t="s">
        <v>147</v>
      </c>
      <c r="F51" s="147" t="s">
        <v>418</v>
      </c>
      <c r="G51" s="141"/>
      <c r="H51" s="154"/>
      <c r="I51" s="155"/>
      <c r="J51" s="156"/>
    </row>
    <row r="52" spans="1:10" s="10" customFormat="1" ht="22.5">
      <c r="A52" s="96"/>
      <c r="B52" s="97"/>
      <c r="C52" s="98" t="s">
        <v>148</v>
      </c>
      <c r="D52" s="122" t="s">
        <v>149</v>
      </c>
      <c r="E52" s="123" t="s">
        <v>150</v>
      </c>
      <c r="F52" s="254" t="s">
        <v>151</v>
      </c>
      <c r="G52" s="275"/>
      <c r="H52" s="254" t="s">
        <v>152</v>
      </c>
      <c r="I52" s="260">
        <v>300</v>
      </c>
      <c r="J52" s="262">
        <f>+G52*I52</f>
        <v>0</v>
      </c>
    </row>
    <row r="53" spans="1:10" s="10" customFormat="1" ht="22.5">
      <c r="A53" s="96"/>
      <c r="B53" s="97"/>
      <c r="C53" s="100"/>
      <c r="D53" s="126" t="s">
        <v>153</v>
      </c>
      <c r="E53" s="157" t="s">
        <v>154</v>
      </c>
      <c r="F53" s="273"/>
      <c r="G53" s="281"/>
      <c r="H53" s="273"/>
      <c r="I53" s="274"/>
      <c r="J53" s="271"/>
    </row>
    <row r="54" spans="1:10" s="10" customFormat="1" ht="33.75">
      <c r="A54" s="96"/>
      <c r="B54" s="97"/>
      <c r="C54" s="98" t="s">
        <v>155</v>
      </c>
      <c r="D54" s="158" t="s">
        <v>419</v>
      </c>
      <c r="E54" s="159" t="s">
        <v>156</v>
      </c>
      <c r="F54" s="254" t="s">
        <v>159</v>
      </c>
      <c r="G54" s="269"/>
      <c r="H54" s="260" t="s">
        <v>160</v>
      </c>
      <c r="I54" s="260">
        <v>100</v>
      </c>
      <c r="J54" s="262">
        <f>+G54*I54</f>
        <v>0</v>
      </c>
    </row>
    <row r="55" spans="1:10" s="10" customFormat="1" ht="12.75" customHeight="1">
      <c r="A55" s="96"/>
      <c r="B55" s="97"/>
      <c r="C55" s="100"/>
      <c r="D55" s="124" t="s">
        <v>420</v>
      </c>
      <c r="E55" s="160" t="s">
        <v>157</v>
      </c>
      <c r="F55" s="255"/>
      <c r="G55" s="257"/>
      <c r="H55" s="261"/>
      <c r="I55" s="261"/>
      <c r="J55" s="263"/>
    </row>
    <row r="56" spans="1:10" s="10" customFormat="1" ht="15" customHeight="1">
      <c r="A56" s="96"/>
      <c r="B56" s="97"/>
      <c r="C56" s="100"/>
      <c r="D56" s="161" t="s">
        <v>421</v>
      </c>
      <c r="E56" s="162" t="s">
        <v>158</v>
      </c>
      <c r="F56" s="264"/>
      <c r="G56" s="266"/>
      <c r="H56" s="267"/>
      <c r="I56" s="267"/>
      <c r="J56" s="263"/>
    </row>
    <row r="57" spans="1:10" s="10" customFormat="1" ht="33.75">
      <c r="A57" s="96"/>
      <c r="B57" s="97"/>
      <c r="C57" s="100"/>
      <c r="D57" s="158" t="s">
        <v>422</v>
      </c>
      <c r="E57" s="159" t="s">
        <v>156</v>
      </c>
      <c r="F57" s="254" t="s">
        <v>161</v>
      </c>
      <c r="G57" s="256"/>
      <c r="H57" s="260" t="s">
        <v>162</v>
      </c>
      <c r="I57" s="260">
        <v>100</v>
      </c>
      <c r="J57" s="262">
        <f>+G57*I57</f>
        <v>0</v>
      </c>
    </row>
    <row r="58" spans="1:10" s="10" customFormat="1" ht="12.75" customHeight="1">
      <c r="A58" s="96"/>
      <c r="B58" s="97"/>
      <c r="C58" s="100"/>
      <c r="D58" s="124" t="s">
        <v>423</v>
      </c>
      <c r="E58" s="124" t="s">
        <v>157</v>
      </c>
      <c r="F58" s="255"/>
      <c r="G58" s="257"/>
      <c r="H58" s="261"/>
      <c r="I58" s="261"/>
      <c r="J58" s="263"/>
    </row>
    <row r="59" spans="1:10" s="10" customFormat="1" ht="12.75" customHeight="1">
      <c r="A59" s="96"/>
      <c r="B59" s="97"/>
      <c r="C59" s="100"/>
      <c r="D59" s="161" t="s">
        <v>424</v>
      </c>
      <c r="E59" s="161" t="s">
        <v>158</v>
      </c>
      <c r="F59" s="255"/>
      <c r="G59" s="257"/>
      <c r="H59" s="261"/>
      <c r="I59" s="261"/>
      <c r="J59" s="263"/>
    </row>
    <row r="60" spans="1:10" s="10" customFormat="1" ht="33.75">
      <c r="A60" s="96"/>
      <c r="B60" s="97"/>
      <c r="C60" s="100"/>
      <c r="D60" s="158" t="s">
        <v>425</v>
      </c>
      <c r="E60" s="158" t="s">
        <v>156</v>
      </c>
      <c r="F60" s="254" t="s">
        <v>163</v>
      </c>
      <c r="G60" s="256"/>
      <c r="H60" s="258" t="s">
        <v>164</v>
      </c>
      <c r="I60" s="260">
        <v>500</v>
      </c>
      <c r="J60" s="262">
        <f>+G60*I60</f>
        <v>0</v>
      </c>
    </row>
    <row r="61" spans="1:10" s="10" customFormat="1" ht="12.75" customHeight="1">
      <c r="A61" s="96"/>
      <c r="B61" s="97"/>
      <c r="C61" s="100"/>
      <c r="D61" s="124" t="s">
        <v>426</v>
      </c>
      <c r="E61" s="124" t="s">
        <v>157</v>
      </c>
      <c r="F61" s="255"/>
      <c r="G61" s="257"/>
      <c r="H61" s="259"/>
      <c r="I61" s="261"/>
      <c r="J61" s="263"/>
    </row>
    <row r="62" spans="1:10" s="10" customFormat="1" ht="12.75" customHeight="1">
      <c r="A62" s="96"/>
      <c r="B62" s="97"/>
      <c r="C62" s="100"/>
      <c r="D62" s="161" t="s">
        <v>427</v>
      </c>
      <c r="E62" s="161" t="s">
        <v>158</v>
      </c>
      <c r="F62" s="255"/>
      <c r="G62" s="257"/>
      <c r="H62" s="259"/>
      <c r="I62" s="261"/>
      <c r="J62" s="263"/>
    </row>
    <row r="63" spans="1:10" s="10" customFormat="1" ht="33.75">
      <c r="A63" s="96"/>
      <c r="B63" s="97"/>
      <c r="C63" s="100"/>
      <c r="D63" s="158" t="s">
        <v>428</v>
      </c>
      <c r="E63" s="158" t="s">
        <v>156</v>
      </c>
      <c r="F63" s="254" t="s">
        <v>165</v>
      </c>
      <c r="G63" s="256"/>
      <c r="H63" s="258" t="s">
        <v>166</v>
      </c>
      <c r="I63" s="260">
        <v>400</v>
      </c>
      <c r="J63" s="262">
        <f>+G63*I63</f>
        <v>0</v>
      </c>
    </row>
    <row r="64" spans="1:10" s="10" customFormat="1" ht="12.75" customHeight="1">
      <c r="A64" s="96"/>
      <c r="B64" s="97"/>
      <c r="C64" s="100"/>
      <c r="D64" s="124" t="s">
        <v>429</v>
      </c>
      <c r="E64" s="124" t="s">
        <v>157</v>
      </c>
      <c r="F64" s="255"/>
      <c r="G64" s="257"/>
      <c r="H64" s="259"/>
      <c r="I64" s="261"/>
      <c r="J64" s="263"/>
    </row>
    <row r="65" spans="1:10" s="10" customFormat="1" ht="12.75" customHeight="1">
      <c r="A65" s="96"/>
      <c r="B65" s="97"/>
      <c r="C65" s="100"/>
      <c r="D65" s="161" t="s">
        <v>430</v>
      </c>
      <c r="E65" s="161" t="s">
        <v>158</v>
      </c>
      <c r="F65" s="264"/>
      <c r="G65" s="266"/>
      <c r="H65" s="265"/>
      <c r="I65" s="267"/>
      <c r="J65" s="268"/>
    </row>
    <row r="66" spans="1:10" s="10" customFormat="1" ht="22.5">
      <c r="A66" s="96"/>
      <c r="B66" s="97"/>
      <c r="C66" s="98" t="s">
        <v>167</v>
      </c>
      <c r="D66" s="158" t="s">
        <v>168</v>
      </c>
      <c r="E66" s="98" t="s">
        <v>169</v>
      </c>
      <c r="F66" s="254" t="s">
        <v>170</v>
      </c>
      <c r="G66" s="275"/>
      <c r="H66" s="254" t="s">
        <v>171</v>
      </c>
      <c r="I66" s="260">
        <v>500</v>
      </c>
      <c r="J66" s="262">
        <f>+G66*I66</f>
        <v>0</v>
      </c>
    </row>
    <row r="67" spans="1:10" s="10" customFormat="1" ht="12.75">
      <c r="A67" s="96"/>
      <c r="B67" s="97"/>
      <c r="C67" s="103"/>
      <c r="D67" s="126" t="s">
        <v>172</v>
      </c>
      <c r="E67" s="127" t="s">
        <v>173</v>
      </c>
      <c r="F67" s="273"/>
      <c r="G67" s="277"/>
      <c r="H67" s="273"/>
      <c r="I67" s="274"/>
      <c r="J67" s="271"/>
    </row>
    <row r="68" spans="1:10" s="10" customFormat="1" ht="22.5">
      <c r="A68" s="96"/>
      <c r="B68" s="97"/>
      <c r="C68" s="98" t="s">
        <v>174</v>
      </c>
      <c r="D68" s="158" t="s">
        <v>175</v>
      </c>
      <c r="E68" s="158" t="s">
        <v>176</v>
      </c>
      <c r="F68" s="254" t="s">
        <v>177</v>
      </c>
      <c r="G68" s="275"/>
      <c r="H68" s="254" t="s">
        <v>178</v>
      </c>
      <c r="I68" s="260">
        <v>500</v>
      </c>
      <c r="J68" s="262">
        <f>+G68*I68</f>
        <v>0</v>
      </c>
    </row>
    <row r="69" spans="1:10" s="10" customFormat="1" ht="22.5">
      <c r="A69" s="96"/>
      <c r="B69" s="97"/>
      <c r="C69" s="100"/>
      <c r="D69" s="124" t="s">
        <v>179</v>
      </c>
      <c r="E69" s="124" t="s">
        <v>180</v>
      </c>
      <c r="F69" s="272"/>
      <c r="G69" s="276"/>
      <c r="H69" s="272"/>
      <c r="I69" s="278"/>
      <c r="J69" s="270"/>
    </row>
    <row r="70" spans="1:10" s="10" customFormat="1" ht="12.75">
      <c r="A70" s="96"/>
      <c r="B70" s="97"/>
      <c r="C70" s="103"/>
      <c r="D70" s="126" t="s">
        <v>181</v>
      </c>
      <c r="E70" s="126" t="s">
        <v>182</v>
      </c>
      <c r="F70" s="273"/>
      <c r="G70" s="277"/>
      <c r="H70" s="273"/>
      <c r="I70" s="274"/>
      <c r="J70" s="271"/>
    </row>
    <row r="71" spans="1:10" s="10" customFormat="1" ht="33.75">
      <c r="A71" s="96"/>
      <c r="B71" s="97"/>
      <c r="C71" s="100" t="s">
        <v>174</v>
      </c>
      <c r="D71" s="124" t="s">
        <v>183</v>
      </c>
      <c r="E71" s="124" t="s">
        <v>184</v>
      </c>
      <c r="F71" s="254" t="s">
        <v>185</v>
      </c>
      <c r="G71" s="275"/>
      <c r="H71" s="254" t="s">
        <v>186</v>
      </c>
      <c r="I71" s="260">
        <v>500</v>
      </c>
      <c r="J71" s="262">
        <f>+G71*I71</f>
        <v>0</v>
      </c>
    </row>
    <row r="72" spans="1:10" s="10" customFormat="1" ht="12.75">
      <c r="A72" s="96"/>
      <c r="B72" s="97"/>
      <c r="C72" s="100"/>
      <c r="D72" s="124" t="s">
        <v>187</v>
      </c>
      <c r="E72" s="124" t="s">
        <v>188</v>
      </c>
      <c r="F72" s="272"/>
      <c r="G72" s="276"/>
      <c r="H72" s="272"/>
      <c r="I72" s="278"/>
      <c r="J72" s="270"/>
    </row>
    <row r="73" spans="1:10" s="10" customFormat="1" ht="12.75">
      <c r="A73" s="96"/>
      <c r="B73" s="97"/>
      <c r="C73" s="103"/>
      <c r="D73" s="126" t="s">
        <v>189</v>
      </c>
      <c r="E73" s="127" t="s">
        <v>190</v>
      </c>
      <c r="F73" s="273"/>
      <c r="G73" s="277"/>
      <c r="H73" s="273"/>
      <c r="I73" s="274"/>
      <c r="J73" s="271"/>
    </row>
    <row r="74" spans="1:10" s="10" customFormat="1" ht="22.5">
      <c r="A74" s="96"/>
      <c r="B74" s="97"/>
      <c r="C74" s="98" t="s">
        <v>191</v>
      </c>
      <c r="D74" s="158" t="s">
        <v>192</v>
      </c>
      <c r="E74" s="158" t="s">
        <v>193</v>
      </c>
      <c r="F74" s="254" t="s">
        <v>194</v>
      </c>
      <c r="G74" s="275"/>
      <c r="H74" s="254" t="s">
        <v>195</v>
      </c>
      <c r="I74" s="260">
        <v>700</v>
      </c>
      <c r="J74" s="262">
        <f>+G74*I74</f>
        <v>0</v>
      </c>
    </row>
    <row r="75" spans="1:10" s="10" customFormat="1" ht="12.75">
      <c r="A75" s="96"/>
      <c r="B75" s="97"/>
      <c r="C75" s="100"/>
      <c r="D75" s="126" t="s">
        <v>196</v>
      </c>
      <c r="E75" s="127" t="s">
        <v>197</v>
      </c>
      <c r="F75" s="273"/>
      <c r="G75" s="277"/>
      <c r="H75" s="273"/>
      <c r="I75" s="274"/>
      <c r="J75" s="271"/>
    </row>
    <row r="76" spans="1:10" s="10" customFormat="1" ht="12.75">
      <c r="A76" s="96"/>
      <c r="B76" s="97"/>
      <c r="C76" s="98" t="s">
        <v>198</v>
      </c>
      <c r="D76" s="122" t="s">
        <v>199</v>
      </c>
      <c r="E76" s="123" t="s">
        <v>200</v>
      </c>
      <c r="F76" s="254" t="s">
        <v>201</v>
      </c>
      <c r="G76" s="275"/>
      <c r="H76" s="254" t="s">
        <v>202</v>
      </c>
      <c r="I76" s="260">
        <v>16000</v>
      </c>
      <c r="J76" s="262">
        <f>+G76*I76</f>
        <v>0</v>
      </c>
    </row>
    <row r="77" spans="1:10" s="10" customFormat="1" ht="22.5">
      <c r="A77" s="96"/>
      <c r="B77" s="97"/>
      <c r="C77" s="100"/>
      <c r="D77" s="124" t="s">
        <v>203</v>
      </c>
      <c r="E77" s="125" t="s">
        <v>204</v>
      </c>
      <c r="F77" s="272"/>
      <c r="G77" s="276"/>
      <c r="H77" s="272"/>
      <c r="I77" s="278"/>
      <c r="J77" s="270"/>
    </row>
    <row r="78" spans="1:10" s="10" customFormat="1" ht="12.75">
      <c r="A78" s="96"/>
      <c r="B78" s="97"/>
      <c r="C78" s="100"/>
      <c r="D78" s="124" t="s">
        <v>205</v>
      </c>
      <c r="E78" s="125" t="s">
        <v>206</v>
      </c>
      <c r="F78" s="272"/>
      <c r="G78" s="276"/>
      <c r="H78" s="272"/>
      <c r="I78" s="278"/>
      <c r="J78" s="270"/>
    </row>
    <row r="79" spans="1:10" s="10" customFormat="1" ht="12.75">
      <c r="A79" s="96"/>
      <c r="B79" s="97"/>
      <c r="C79" s="100"/>
      <c r="D79" s="124" t="s">
        <v>207</v>
      </c>
      <c r="E79" s="125" t="s">
        <v>208</v>
      </c>
      <c r="F79" s="272"/>
      <c r="G79" s="276"/>
      <c r="H79" s="272"/>
      <c r="I79" s="278"/>
      <c r="J79" s="270"/>
    </row>
    <row r="80" spans="1:10" s="10" customFormat="1" ht="22.5">
      <c r="A80" s="96"/>
      <c r="B80" s="97"/>
      <c r="C80" s="100"/>
      <c r="D80" s="124" t="s">
        <v>209</v>
      </c>
      <c r="E80" s="125" t="s">
        <v>210</v>
      </c>
      <c r="F80" s="272"/>
      <c r="G80" s="276"/>
      <c r="H80" s="272"/>
      <c r="I80" s="278"/>
      <c r="J80" s="270"/>
    </row>
    <row r="81" spans="1:10" s="10" customFormat="1" ht="45">
      <c r="A81" s="96"/>
      <c r="B81" s="97"/>
      <c r="C81" s="103"/>
      <c r="D81" s="126" t="s">
        <v>211</v>
      </c>
      <c r="E81" s="163" t="s">
        <v>432</v>
      </c>
      <c r="F81" s="273"/>
      <c r="G81" s="277"/>
      <c r="H81" s="273"/>
      <c r="I81" s="274"/>
      <c r="J81" s="271"/>
    </row>
    <row r="82" spans="1:10" s="10" customFormat="1" ht="12.75">
      <c r="A82" s="96"/>
      <c r="B82" s="97"/>
      <c r="C82" s="79" t="s">
        <v>212</v>
      </c>
      <c r="D82" s="164" t="s">
        <v>213</v>
      </c>
      <c r="E82" s="165" t="s">
        <v>214</v>
      </c>
      <c r="F82" s="89" t="s">
        <v>215</v>
      </c>
      <c r="G82" s="83"/>
      <c r="H82" s="84" t="s">
        <v>216</v>
      </c>
      <c r="I82" s="85">
        <v>250</v>
      </c>
      <c r="J82" s="90">
        <f>+G82*I82</f>
        <v>0</v>
      </c>
    </row>
    <row r="83" spans="1:10" s="10" customFormat="1" ht="12.75">
      <c r="A83" s="96"/>
      <c r="B83" s="97"/>
      <c r="C83" s="70" t="s">
        <v>217</v>
      </c>
      <c r="D83" s="166"/>
      <c r="E83" s="167"/>
      <c r="F83" s="168"/>
      <c r="G83" s="169"/>
      <c r="H83" s="170"/>
      <c r="I83" s="171"/>
      <c r="J83" s="169"/>
    </row>
    <row r="84" spans="1:10" s="10" customFormat="1" ht="22.5">
      <c r="A84" s="96"/>
      <c r="B84" s="97"/>
      <c r="C84" s="98" t="s">
        <v>218</v>
      </c>
      <c r="D84" s="106" t="s">
        <v>219</v>
      </c>
      <c r="E84" s="107" t="s">
        <v>220</v>
      </c>
      <c r="F84" s="254" t="s">
        <v>221</v>
      </c>
      <c r="G84" s="275"/>
      <c r="H84" s="254" t="s">
        <v>222</v>
      </c>
      <c r="I84" s="260">
        <v>60</v>
      </c>
      <c r="J84" s="262">
        <f>+G84*I84</f>
        <v>0</v>
      </c>
    </row>
    <row r="85" spans="1:10" s="10" customFormat="1" ht="22.5">
      <c r="A85" s="96"/>
      <c r="B85" s="97"/>
      <c r="C85" s="172"/>
      <c r="D85" s="128" t="s">
        <v>223</v>
      </c>
      <c r="E85" s="173" t="s">
        <v>224</v>
      </c>
      <c r="F85" s="273"/>
      <c r="G85" s="277"/>
      <c r="H85" s="273"/>
      <c r="I85" s="274"/>
      <c r="J85" s="271"/>
    </row>
    <row r="86" spans="1:10" s="10" customFormat="1" ht="12.75">
      <c r="A86" s="96"/>
      <c r="B86" s="97"/>
      <c r="C86" s="98" t="s">
        <v>225</v>
      </c>
      <c r="D86" s="174" t="s">
        <v>403</v>
      </c>
      <c r="E86" s="175" t="s">
        <v>226</v>
      </c>
      <c r="F86" s="254" t="s">
        <v>227</v>
      </c>
      <c r="G86" s="275"/>
      <c r="H86" s="254" t="s">
        <v>228</v>
      </c>
      <c r="I86" s="260">
        <v>20</v>
      </c>
      <c r="J86" s="262">
        <f>G86*I86</f>
        <v>0</v>
      </c>
    </row>
    <row r="87" spans="1:10" s="10" customFormat="1" ht="21" customHeight="1">
      <c r="A87" s="96"/>
      <c r="B87" s="97"/>
      <c r="C87" s="100"/>
      <c r="D87" s="176" t="s">
        <v>404</v>
      </c>
      <c r="E87" s="177" t="s">
        <v>407</v>
      </c>
      <c r="F87" s="272"/>
      <c r="G87" s="276"/>
      <c r="H87" s="272"/>
      <c r="I87" s="278"/>
      <c r="J87" s="270"/>
    </row>
    <row r="88" spans="1:10" s="10" customFormat="1" ht="22.5" customHeight="1">
      <c r="A88" s="96"/>
      <c r="B88" s="97"/>
      <c r="C88" s="100"/>
      <c r="D88" s="178" t="s">
        <v>405</v>
      </c>
      <c r="E88" s="179" t="s">
        <v>411</v>
      </c>
      <c r="F88" s="272"/>
      <c r="G88" s="276"/>
      <c r="H88" s="272"/>
      <c r="I88" s="278"/>
      <c r="J88" s="270"/>
    </row>
    <row r="89" spans="1:10" s="10" customFormat="1" ht="22.5" customHeight="1">
      <c r="A89" s="96"/>
      <c r="B89" s="97"/>
      <c r="C89" s="100"/>
      <c r="D89" s="180" t="s">
        <v>406</v>
      </c>
      <c r="E89" s="181" t="s">
        <v>408</v>
      </c>
      <c r="F89" s="272"/>
      <c r="G89" s="276"/>
      <c r="H89" s="272"/>
      <c r="I89" s="278"/>
      <c r="J89" s="270"/>
    </row>
    <row r="90" spans="1:10" s="10" customFormat="1" ht="18" customHeight="1">
      <c r="A90" s="96"/>
      <c r="B90" s="97"/>
      <c r="C90" s="103"/>
      <c r="D90" s="182" t="s">
        <v>409</v>
      </c>
      <c r="E90" s="183" t="s">
        <v>410</v>
      </c>
      <c r="F90" s="273"/>
      <c r="G90" s="277"/>
      <c r="H90" s="273"/>
      <c r="I90" s="274"/>
      <c r="J90" s="271"/>
    </row>
    <row r="91" spans="1:10" s="10" customFormat="1" ht="22.5">
      <c r="A91" s="96"/>
      <c r="B91" s="97"/>
      <c r="C91" s="79" t="s">
        <v>198</v>
      </c>
      <c r="D91" s="164" t="s">
        <v>229</v>
      </c>
      <c r="E91" s="184" t="s">
        <v>230</v>
      </c>
      <c r="F91" s="82" t="s">
        <v>231</v>
      </c>
      <c r="G91" s="83"/>
      <c r="H91" s="84" t="s">
        <v>222</v>
      </c>
      <c r="I91" s="85">
        <v>60</v>
      </c>
      <c r="J91" s="86">
        <f>+G91*I91</f>
        <v>0</v>
      </c>
    </row>
    <row r="92" spans="1:10" s="10" customFormat="1" ht="33.75">
      <c r="A92" s="96"/>
      <c r="B92" s="97"/>
      <c r="C92" s="185" t="s">
        <v>232</v>
      </c>
      <c r="D92" s="186" t="s">
        <v>233</v>
      </c>
      <c r="E92" s="146" t="s">
        <v>234</v>
      </c>
      <c r="F92" s="254" t="s">
        <v>231</v>
      </c>
      <c r="G92" s="275"/>
      <c r="H92" s="254" t="s">
        <v>237</v>
      </c>
      <c r="I92" s="260">
        <v>60</v>
      </c>
      <c r="J92" s="262">
        <f>G92*I92</f>
        <v>0</v>
      </c>
    </row>
    <row r="93" spans="1:10" s="10" customFormat="1" ht="22.5">
      <c r="A93" s="96"/>
      <c r="B93" s="97"/>
      <c r="C93" s="185"/>
      <c r="D93" s="100" t="s">
        <v>235</v>
      </c>
      <c r="E93" s="146" t="s">
        <v>236</v>
      </c>
      <c r="F93" s="272"/>
      <c r="G93" s="276"/>
      <c r="H93" s="272"/>
      <c r="I93" s="278"/>
      <c r="J93" s="270"/>
    </row>
    <row r="94" spans="1:10" s="10" customFormat="1" ht="12.75">
      <c r="A94" s="96"/>
      <c r="B94" s="97"/>
      <c r="C94" s="185"/>
      <c r="D94" s="186" t="s">
        <v>238</v>
      </c>
      <c r="E94" s="146" t="s">
        <v>239</v>
      </c>
      <c r="F94" s="272"/>
      <c r="G94" s="276"/>
      <c r="H94" s="272"/>
      <c r="I94" s="278"/>
      <c r="J94" s="270"/>
    </row>
    <row r="95" spans="1:10" s="10" customFormat="1" ht="22.5">
      <c r="A95" s="96"/>
      <c r="B95" s="97"/>
      <c r="C95" s="185"/>
      <c r="D95" s="186" t="s">
        <v>240</v>
      </c>
      <c r="E95" s="146" t="s">
        <v>241</v>
      </c>
      <c r="F95" s="273"/>
      <c r="G95" s="277"/>
      <c r="H95" s="273"/>
      <c r="I95" s="274"/>
      <c r="J95" s="271"/>
    </row>
    <row r="96" spans="1:10" s="10" customFormat="1" ht="22.5">
      <c r="A96" s="96"/>
      <c r="B96" s="97"/>
      <c r="C96" s="98" t="s">
        <v>242</v>
      </c>
      <c r="D96" s="106" t="s">
        <v>243</v>
      </c>
      <c r="E96" s="117" t="s">
        <v>244</v>
      </c>
      <c r="F96" s="254" t="s">
        <v>221</v>
      </c>
      <c r="G96" s="275"/>
      <c r="H96" s="254" t="s">
        <v>222</v>
      </c>
      <c r="I96" s="260">
        <v>60</v>
      </c>
      <c r="J96" s="262">
        <f>G96*I96</f>
        <v>0</v>
      </c>
    </row>
    <row r="97" spans="1:10" s="10" customFormat="1" ht="12.75">
      <c r="A97" s="96"/>
      <c r="B97" s="97"/>
      <c r="C97" s="103"/>
      <c r="D97" s="92" t="s">
        <v>245</v>
      </c>
      <c r="E97" s="93" t="s">
        <v>246</v>
      </c>
      <c r="F97" s="272"/>
      <c r="G97" s="276"/>
      <c r="H97" s="272"/>
      <c r="I97" s="278"/>
      <c r="J97" s="270"/>
    </row>
    <row r="98" spans="1:10" s="10" customFormat="1" ht="33.75">
      <c r="A98" s="96"/>
      <c r="B98" s="97"/>
      <c r="C98" s="98" t="s">
        <v>247</v>
      </c>
      <c r="D98" s="122" t="s">
        <v>248</v>
      </c>
      <c r="E98" s="123" t="s">
        <v>249</v>
      </c>
      <c r="F98" s="272"/>
      <c r="G98" s="276"/>
      <c r="H98" s="272"/>
      <c r="I98" s="278"/>
      <c r="J98" s="270"/>
    </row>
    <row r="99" spans="1:10" s="10" customFormat="1" ht="12.75">
      <c r="A99" s="96"/>
      <c r="B99" s="97"/>
      <c r="C99" s="100"/>
      <c r="D99" s="124" t="s">
        <v>250</v>
      </c>
      <c r="E99" s="125" t="s">
        <v>251</v>
      </c>
      <c r="F99" s="272"/>
      <c r="G99" s="276"/>
      <c r="H99" s="272"/>
      <c r="I99" s="278"/>
      <c r="J99" s="270"/>
    </row>
    <row r="100" spans="1:10" s="10" customFormat="1" ht="22.5">
      <c r="A100" s="96"/>
      <c r="B100" s="97"/>
      <c r="C100" s="100"/>
      <c r="D100" s="187" t="s">
        <v>252</v>
      </c>
      <c r="E100" s="188" t="s">
        <v>253</v>
      </c>
      <c r="F100" s="272"/>
      <c r="G100" s="276"/>
      <c r="H100" s="272"/>
      <c r="I100" s="278"/>
      <c r="J100" s="270"/>
    </row>
    <row r="101" spans="1:10" s="10" customFormat="1" ht="12.75">
      <c r="A101" s="96"/>
      <c r="B101" s="97"/>
      <c r="C101" s="100"/>
      <c r="D101" s="187" t="s">
        <v>254</v>
      </c>
      <c r="E101" s="188" t="s">
        <v>255</v>
      </c>
      <c r="F101" s="272"/>
      <c r="G101" s="276"/>
      <c r="H101" s="272"/>
      <c r="I101" s="278"/>
      <c r="J101" s="270"/>
    </row>
    <row r="102" spans="1:10" s="10" customFormat="1" ht="12.75">
      <c r="A102" s="96"/>
      <c r="B102" s="97"/>
      <c r="C102" s="103"/>
      <c r="D102" s="189"/>
      <c r="E102" s="190"/>
      <c r="F102" s="272"/>
      <c r="G102" s="276"/>
      <c r="H102" s="272"/>
      <c r="I102" s="278"/>
      <c r="J102" s="270"/>
    </row>
    <row r="103" spans="1:10" s="10" customFormat="1" ht="22.5">
      <c r="A103" s="96"/>
      <c r="B103" s="97"/>
      <c r="C103" s="98" t="s">
        <v>256</v>
      </c>
      <c r="D103" s="158" t="s">
        <v>257</v>
      </c>
      <c r="E103" s="165" t="s">
        <v>258</v>
      </c>
      <c r="F103" s="272"/>
      <c r="G103" s="276"/>
      <c r="H103" s="272"/>
      <c r="I103" s="278"/>
      <c r="J103" s="270"/>
    </row>
    <row r="104" spans="1:10" s="10" customFormat="1" ht="45">
      <c r="A104" s="96"/>
      <c r="B104" s="97"/>
      <c r="C104" s="98" t="s">
        <v>259</v>
      </c>
      <c r="D104" s="122" t="s">
        <v>260</v>
      </c>
      <c r="E104" s="123" t="s">
        <v>261</v>
      </c>
      <c r="F104" s="272"/>
      <c r="G104" s="276"/>
      <c r="H104" s="272"/>
      <c r="I104" s="278"/>
      <c r="J104" s="270"/>
    </row>
    <row r="105" spans="1:10" s="10" customFormat="1" ht="12.75">
      <c r="A105" s="96"/>
      <c r="B105" s="97"/>
      <c r="C105" s="103"/>
      <c r="D105" s="191" t="s">
        <v>262</v>
      </c>
      <c r="E105" s="192" t="s">
        <v>263</v>
      </c>
      <c r="F105" s="272"/>
      <c r="G105" s="276"/>
      <c r="H105" s="272"/>
      <c r="I105" s="278"/>
      <c r="J105" s="270"/>
    </row>
    <row r="106" spans="1:10" s="10" customFormat="1" ht="12.75">
      <c r="A106" s="96"/>
      <c r="B106" s="97"/>
      <c r="C106" s="98" t="s">
        <v>264</v>
      </c>
      <c r="D106" s="158" t="s">
        <v>265</v>
      </c>
      <c r="E106" s="165" t="s">
        <v>266</v>
      </c>
      <c r="F106" s="273"/>
      <c r="G106" s="277"/>
      <c r="H106" s="273"/>
      <c r="I106" s="274"/>
      <c r="J106" s="271"/>
    </row>
    <row r="107" spans="1:10" s="10" customFormat="1" ht="10.5" customHeight="1">
      <c r="A107" s="96"/>
      <c r="B107" s="97"/>
      <c r="C107" s="70" t="s">
        <v>440</v>
      </c>
      <c r="D107" s="193"/>
      <c r="E107" s="194"/>
      <c r="F107" s="195"/>
      <c r="G107" s="196"/>
      <c r="H107" s="197"/>
      <c r="I107" s="198"/>
      <c r="J107" s="196"/>
    </row>
    <row r="108" spans="1:10" s="10" customFormat="1" ht="10.5" customHeight="1">
      <c r="A108" s="96"/>
      <c r="B108" s="97"/>
      <c r="C108" s="79" t="s">
        <v>12</v>
      </c>
      <c r="D108" s="80" t="s">
        <v>267</v>
      </c>
      <c r="E108" s="199" t="s">
        <v>268</v>
      </c>
      <c r="F108" s="254" t="s">
        <v>449</v>
      </c>
      <c r="G108" s="282">
        <f>'Role Pi pricing'!F39</f>
        <v>0</v>
      </c>
      <c r="H108" s="254" t="s">
        <v>441</v>
      </c>
      <c r="I108" s="260">
        <v>2300</v>
      </c>
      <c r="J108" s="284">
        <f>G108*I108</f>
        <v>0</v>
      </c>
    </row>
    <row r="109" spans="1:10" s="10" customFormat="1" ht="10.5" customHeight="1">
      <c r="A109" s="200"/>
      <c r="B109" s="201"/>
      <c r="C109" s="103" t="s">
        <v>16</v>
      </c>
      <c r="D109" s="92" t="s">
        <v>269</v>
      </c>
      <c r="E109" s="93" t="s">
        <v>270</v>
      </c>
      <c r="F109" s="272"/>
      <c r="G109" s="292"/>
      <c r="H109" s="272"/>
      <c r="I109" s="261"/>
      <c r="J109" s="293"/>
    </row>
    <row r="110" spans="1:10" s="10" customFormat="1" ht="12.75">
      <c r="A110" s="96"/>
      <c r="B110" s="97"/>
      <c r="C110" s="103" t="s">
        <v>119</v>
      </c>
      <c r="D110" s="164" t="s">
        <v>120</v>
      </c>
      <c r="E110" s="103" t="s">
        <v>271</v>
      </c>
      <c r="F110" s="272"/>
      <c r="G110" s="292"/>
      <c r="H110" s="272"/>
      <c r="I110" s="261"/>
      <c r="J110" s="293"/>
    </row>
    <row r="111" spans="1:10" s="10" customFormat="1" ht="12.75">
      <c r="A111" s="96"/>
      <c r="B111" s="97"/>
      <c r="C111" s="87" t="s">
        <v>272</v>
      </c>
      <c r="D111" s="87" t="s">
        <v>273</v>
      </c>
      <c r="E111" s="88" t="s">
        <v>274</v>
      </c>
      <c r="F111" s="272"/>
      <c r="G111" s="292"/>
      <c r="H111" s="272"/>
      <c r="I111" s="261"/>
      <c r="J111" s="293"/>
    </row>
    <row r="112" spans="1:10" s="10" customFormat="1" ht="12.75">
      <c r="A112" s="96"/>
      <c r="B112" s="97"/>
      <c r="C112" s="79" t="s">
        <v>275</v>
      </c>
      <c r="D112" s="202" t="s">
        <v>276</v>
      </c>
      <c r="E112" s="165" t="s">
        <v>277</v>
      </c>
      <c r="F112" s="273"/>
      <c r="G112" s="283"/>
      <c r="H112" s="273"/>
      <c r="I112" s="267"/>
      <c r="J112" s="285"/>
    </row>
    <row r="113" spans="1:10" s="10" customFormat="1" ht="45">
      <c r="A113" s="96"/>
      <c r="B113" s="97"/>
      <c r="C113" s="98" t="s">
        <v>278</v>
      </c>
      <c r="D113" s="80" t="s">
        <v>279</v>
      </c>
      <c r="E113" s="81" t="s">
        <v>280</v>
      </c>
      <c r="F113" s="82" t="s">
        <v>450</v>
      </c>
      <c r="G113" s="203">
        <f>'Role Pi pricing'!H39</f>
        <v>0</v>
      </c>
      <c r="H113" s="82" t="s">
        <v>442</v>
      </c>
      <c r="I113" s="84">
        <v>300</v>
      </c>
      <c r="J113" s="204">
        <f>+G113*I113</f>
        <v>0</v>
      </c>
    </row>
    <row r="114" spans="1:10" s="10" customFormat="1" ht="45">
      <c r="A114" s="96"/>
      <c r="B114" s="97"/>
      <c r="C114" s="100"/>
      <c r="D114" s="80" t="s">
        <v>281</v>
      </c>
      <c r="E114" s="81" t="s">
        <v>282</v>
      </c>
      <c r="F114" s="82" t="s">
        <v>451</v>
      </c>
      <c r="G114" s="203">
        <f>'Role Pi pricing'!J39</f>
        <v>0</v>
      </c>
      <c r="H114" s="82" t="s">
        <v>443</v>
      </c>
      <c r="I114" s="84">
        <v>400</v>
      </c>
      <c r="J114" s="204">
        <f>+G114*I114</f>
        <v>0</v>
      </c>
    </row>
    <row r="115" spans="1:10" s="10" customFormat="1" ht="45">
      <c r="A115" s="96"/>
      <c r="B115" s="97"/>
      <c r="C115" s="100"/>
      <c r="D115" s="80" t="s">
        <v>283</v>
      </c>
      <c r="E115" s="81" t="s">
        <v>284</v>
      </c>
      <c r="F115" s="82" t="s">
        <v>452</v>
      </c>
      <c r="G115" s="203">
        <f>'Role Pi pricing'!L39</f>
        <v>0</v>
      </c>
      <c r="H115" s="82" t="s">
        <v>444</v>
      </c>
      <c r="I115" s="84">
        <v>3000</v>
      </c>
      <c r="J115" s="204">
        <f>+G115*I115</f>
        <v>0</v>
      </c>
    </row>
    <row r="116" spans="1:10" s="10" customFormat="1" ht="33.75">
      <c r="A116" s="96"/>
      <c r="B116" s="97"/>
      <c r="C116" s="100"/>
      <c r="D116" s="80" t="s">
        <v>285</v>
      </c>
      <c r="E116" s="81" t="s">
        <v>286</v>
      </c>
      <c r="F116" s="254" t="s">
        <v>453</v>
      </c>
      <c r="G116" s="282">
        <f>'Role Pi pricing'!N39</f>
        <v>0</v>
      </c>
      <c r="H116" s="254" t="s">
        <v>445</v>
      </c>
      <c r="I116" s="260">
        <v>5000</v>
      </c>
      <c r="J116" s="284">
        <f>+G116*I116</f>
        <v>0</v>
      </c>
    </row>
    <row r="117" spans="1:10" s="10" customFormat="1" ht="33.75">
      <c r="A117" s="96"/>
      <c r="B117" s="97"/>
      <c r="C117" s="103"/>
      <c r="D117" s="80" t="s">
        <v>287</v>
      </c>
      <c r="E117" s="81" t="s">
        <v>288</v>
      </c>
      <c r="F117" s="273"/>
      <c r="G117" s="283"/>
      <c r="H117" s="273"/>
      <c r="I117" s="274"/>
      <c r="J117" s="285"/>
    </row>
    <row r="118" spans="1:10" s="10" customFormat="1" ht="45">
      <c r="A118" s="96"/>
      <c r="B118" s="97"/>
      <c r="C118" s="79" t="s">
        <v>289</v>
      </c>
      <c r="D118" s="80" t="s">
        <v>290</v>
      </c>
      <c r="E118" s="81" t="s">
        <v>291</v>
      </c>
      <c r="F118" s="82" t="s">
        <v>454</v>
      </c>
      <c r="G118" s="203">
        <f>'Role Pi pricing'!P39</f>
        <v>0</v>
      </c>
      <c r="H118" s="82" t="s">
        <v>446</v>
      </c>
      <c r="I118" s="84">
        <v>1700</v>
      </c>
      <c r="J118" s="204">
        <f>+G118*I118</f>
        <v>0</v>
      </c>
    </row>
    <row r="119" spans="1:10" s="10" customFormat="1" ht="12.75">
      <c r="A119" s="205"/>
      <c r="B119" s="206" t="s">
        <v>292</v>
      </c>
      <c r="C119" s="207"/>
      <c r="D119" s="208"/>
      <c r="E119" s="209"/>
      <c r="F119" s="210"/>
      <c r="G119" s="211"/>
      <c r="H119" s="212"/>
      <c r="I119" s="213"/>
      <c r="J119" s="214">
        <f>SUM(J4:J118)</f>
        <v>0</v>
      </c>
    </row>
    <row r="120" spans="1:10" s="10" customFormat="1" ht="12.75">
      <c r="A120" s="96"/>
      <c r="B120" s="97"/>
      <c r="C120" s="70" t="s">
        <v>413</v>
      </c>
      <c r="D120" s="193"/>
      <c r="E120" s="194"/>
      <c r="F120" s="195"/>
      <c r="G120" s="196"/>
      <c r="H120" s="197"/>
      <c r="I120" s="198"/>
      <c r="J120" s="196"/>
    </row>
    <row r="121" spans="1:10" s="10" customFormat="1" ht="53.25" customHeight="1">
      <c r="A121" s="205"/>
      <c r="B121" s="97"/>
      <c r="C121" s="79" t="s">
        <v>293</v>
      </c>
      <c r="D121" s="80" t="s">
        <v>294</v>
      </c>
      <c r="E121" s="81" t="s">
        <v>295</v>
      </c>
      <c r="F121" s="215" t="s">
        <v>455</v>
      </c>
      <c r="G121" s="203"/>
      <c r="H121" s="216" t="s">
        <v>438</v>
      </c>
      <c r="I121" s="217"/>
      <c r="J121" s="86">
        <f>J119*10/100</f>
        <v>0</v>
      </c>
    </row>
    <row r="122" spans="1:10" s="10" customFormat="1" ht="12.75">
      <c r="A122" s="205"/>
      <c r="B122" s="206" t="s">
        <v>296</v>
      </c>
      <c r="C122" s="207"/>
      <c r="D122" s="208"/>
      <c r="E122" s="209"/>
      <c r="F122" s="210"/>
      <c r="G122" s="211"/>
      <c r="H122" s="212"/>
      <c r="I122" s="213"/>
      <c r="J122" s="214">
        <f>J119+J121</f>
        <v>0</v>
      </c>
    </row>
    <row r="123" spans="1:10" s="10" customFormat="1" ht="12.75">
      <c r="A123" s="205"/>
      <c r="B123" s="97"/>
      <c r="C123" s="70" t="s">
        <v>297</v>
      </c>
      <c r="D123" s="71"/>
      <c r="E123" s="72"/>
      <c r="F123" s="168"/>
      <c r="G123" s="169"/>
      <c r="H123" s="170"/>
      <c r="I123" s="171"/>
      <c r="J123" s="169"/>
    </row>
    <row r="124" spans="1:10" s="10" customFormat="1" ht="12.75">
      <c r="A124" s="205"/>
      <c r="B124" s="97"/>
      <c r="C124" s="98" t="s">
        <v>298</v>
      </c>
      <c r="D124" s="106" t="s">
        <v>299</v>
      </c>
      <c r="E124" s="117" t="s">
        <v>300</v>
      </c>
      <c r="F124" s="254" t="s">
        <v>439</v>
      </c>
      <c r="G124" s="286"/>
      <c r="H124" s="289"/>
      <c r="I124" s="290"/>
      <c r="J124" s="291">
        <f>+G124*J122</f>
        <v>0</v>
      </c>
    </row>
    <row r="125" spans="1:10" s="10" customFormat="1" ht="12.75">
      <c r="A125" s="205"/>
      <c r="B125" s="97"/>
      <c r="C125" s="218"/>
      <c r="D125" s="108" t="s">
        <v>301</v>
      </c>
      <c r="E125" s="118" t="s">
        <v>302</v>
      </c>
      <c r="F125" s="279"/>
      <c r="G125" s="287"/>
      <c r="H125" s="272"/>
      <c r="I125" s="278"/>
      <c r="J125" s="270"/>
    </row>
    <row r="126" spans="1:10" s="10" customFormat="1" ht="12.75">
      <c r="A126" s="205"/>
      <c r="B126" s="97"/>
      <c r="C126" s="98" t="s">
        <v>303</v>
      </c>
      <c r="D126" s="106" t="s">
        <v>304</v>
      </c>
      <c r="E126" s="117" t="s">
        <v>305</v>
      </c>
      <c r="F126" s="279"/>
      <c r="G126" s="287"/>
      <c r="H126" s="272"/>
      <c r="I126" s="278"/>
      <c r="J126" s="270"/>
    </row>
    <row r="127" spans="1:10" s="10" customFormat="1" ht="22.5">
      <c r="A127" s="205"/>
      <c r="B127" s="97"/>
      <c r="C127" s="100"/>
      <c r="D127" s="101" t="s">
        <v>306</v>
      </c>
      <c r="E127" s="102" t="s">
        <v>307</v>
      </c>
      <c r="F127" s="279"/>
      <c r="G127" s="287"/>
      <c r="H127" s="272"/>
      <c r="I127" s="278"/>
      <c r="J127" s="270"/>
    </row>
    <row r="128" spans="1:10" s="10" customFormat="1" ht="22.5">
      <c r="A128" s="205"/>
      <c r="B128" s="97"/>
      <c r="C128" s="172"/>
      <c r="D128" s="101" t="s">
        <v>308</v>
      </c>
      <c r="E128" s="102" t="s">
        <v>309</v>
      </c>
      <c r="F128" s="279"/>
      <c r="G128" s="287"/>
      <c r="H128" s="272"/>
      <c r="I128" s="278"/>
      <c r="J128" s="270"/>
    </row>
    <row r="129" spans="1:10" s="10" customFormat="1" ht="56.25">
      <c r="A129" s="205"/>
      <c r="B129" s="97"/>
      <c r="C129" s="172"/>
      <c r="D129" s="108" t="s">
        <v>310</v>
      </c>
      <c r="E129" s="118" t="s">
        <v>311</v>
      </c>
      <c r="F129" s="279"/>
      <c r="G129" s="287"/>
      <c r="H129" s="272"/>
      <c r="I129" s="278"/>
      <c r="J129" s="270"/>
    </row>
    <row r="130" spans="1:10" s="10" customFormat="1" ht="22.5">
      <c r="A130" s="205"/>
      <c r="B130" s="97"/>
      <c r="C130" s="218"/>
      <c r="D130" s="101" t="s">
        <v>312</v>
      </c>
      <c r="E130" s="102" t="s">
        <v>313</v>
      </c>
      <c r="F130" s="279"/>
      <c r="G130" s="287"/>
      <c r="H130" s="272"/>
      <c r="I130" s="278"/>
      <c r="J130" s="270"/>
    </row>
    <row r="131" spans="1:10" s="10" customFormat="1" ht="12.75">
      <c r="A131" s="205"/>
      <c r="B131" s="97"/>
      <c r="C131" s="98" t="s">
        <v>314</v>
      </c>
      <c r="D131" s="106" t="s">
        <v>315</v>
      </c>
      <c r="E131" s="117" t="s">
        <v>316</v>
      </c>
      <c r="F131" s="279"/>
      <c r="G131" s="287"/>
      <c r="H131" s="272"/>
      <c r="I131" s="278"/>
      <c r="J131" s="270"/>
    </row>
    <row r="132" spans="1:10" s="10" customFormat="1" ht="12.75">
      <c r="A132" s="205"/>
      <c r="B132" s="97"/>
      <c r="C132" s="172"/>
      <c r="D132" s="101" t="s">
        <v>317</v>
      </c>
      <c r="E132" s="102" t="s">
        <v>318</v>
      </c>
      <c r="F132" s="279"/>
      <c r="G132" s="287"/>
      <c r="H132" s="272"/>
      <c r="I132" s="278"/>
      <c r="J132" s="270"/>
    </row>
    <row r="133" spans="1:10" s="10" customFormat="1" ht="12.75">
      <c r="A133" s="205"/>
      <c r="B133" s="97"/>
      <c r="C133" s="100"/>
      <c r="D133" s="101" t="s">
        <v>319</v>
      </c>
      <c r="E133" s="102" t="s">
        <v>320</v>
      </c>
      <c r="F133" s="279"/>
      <c r="G133" s="287"/>
      <c r="H133" s="272"/>
      <c r="I133" s="278"/>
      <c r="J133" s="270"/>
    </row>
    <row r="134" spans="1:10" s="10" customFormat="1" ht="12.75">
      <c r="A134" s="205"/>
      <c r="B134" s="97"/>
      <c r="C134" s="172"/>
      <c r="D134" s="101" t="s">
        <v>321</v>
      </c>
      <c r="E134" s="102" t="s">
        <v>322</v>
      </c>
      <c r="F134" s="279"/>
      <c r="G134" s="287"/>
      <c r="H134" s="272"/>
      <c r="I134" s="278"/>
      <c r="J134" s="270"/>
    </row>
    <row r="135" spans="1:10" s="10" customFormat="1" ht="22.5">
      <c r="A135" s="205"/>
      <c r="B135" s="97"/>
      <c r="C135" s="172"/>
      <c r="D135" s="101" t="s">
        <v>323</v>
      </c>
      <c r="E135" s="102" t="s">
        <v>324</v>
      </c>
      <c r="F135" s="279"/>
      <c r="G135" s="287"/>
      <c r="H135" s="272"/>
      <c r="I135" s="278"/>
      <c r="J135" s="270"/>
    </row>
    <row r="136" spans="1:10" s="10" customFormat="1" ht="12.75">
      <c r="A136" s="205"/>
      <c r="B136" s="97"/>
      <c r="C136" s="172"/>
      <c r="D136" s="101" t="s">
        <v>325</v>
      </c>
      <c r="E136" s="129" t="s">
        <v>326</v>
      </c>
      <c r="F136" s="279"/>
      <c r="G136" s="287"/>
      <c r="H136" s="272"/>
      <c r="I136" s="278"/>
      <c r="J136" s="270"/>
    </row>
    <row r="137" spans="1:10" s="10" customFormat="1" ht="12.75">
      <c r="A137" s="205"/>
      <c r="B137" s="97"/>
      <c r="C137" s="172"/>
      <c r="D137" s="101" t="s">
        <v>327</v>
      </c>
      <c r="E137" s="129" t="s">
        <v>328</v>
      </c>
      <c r="F137" s="279"/>
      <c r="G137" s="287"/>
      <c r="H137" s="272"/>
      <c r="I137" s="278"/>
      <c r="J137" s="270"/>
    </row>
    <row r="138" spans="1:10" s="10" customFormat="1" ht="12.75">
      <c r="A138" s="205"/>
      <c r="B138" s="97"/>
      <c r="C138" s="218"/>
      <c r="D138" s="108"/>
      <c r="E138" s="118"/>
      <c r="F138" s="279"/>
      <c r="G138" s="287"/>
      <c r="H138" s="272"/>
      <c r="I138" s="278"/>
      <c r="J138" s="270"/>
    </row>
    <row r="139" spans="1:10" s="10" customFormat="1" ht="12.75">
      <c r="A139" s="205"/>
      <c r="B139" s="97"/>
      <c r="C139" s="98" t="s">
        <v>329</v>
      </c>
      <c r="D139" s="87"/>
      <c r="E139" s="88"/>
      <c r="F139" s="279"/>
      <c r="G139" s="287"/>
      <c r="H139" s="272"/>
      <c r="I139" s="278"/>
      <c r="J139" s="270"/>
    </row>
    <row r="140" spans="1:10" s="10" customFormat="1" ht="22.5">
      <c r="A140" s="205"/>
      <c r="B140" s="97"/>
      <c r="C140" s="103"/>
      <c r="D140" s="92" t="s">
        <v>330</v>
      </c>
      <c r="E140" s="93" t="s">
        <v>331</v>
      </c>
      <c r="F140" s="279"/>
      <c r="G140" s="287"/>
      <c r="H140" s="272"/>
      <c r="I140" s="278"/>
      <c r="J140" s="270"/>
    </row>
    <row r="141" spans="1:10" s="10" customFormat="1" ht="45">
      <c r="A141" s="205"/>
      <c r="B141" s="97"/>
      <c r="C141" s="98" t="s">
        <v>332</v>
      </c>
      <c r="D141" s="87" t="s">
        <v>333</v>
      </c>
      <c r="E141" s="88" t="s">
        <v>334</v>
      </c>
      <c r="F141" s="279"/>
      <c r="G141" s="287"/>
      <c r="H141" s="272"/>
      <c r="I141" s="278"/>
      <c r="J141" s="270"/>
    </row>
    <row r="142" spans="1:10" s="10" customFormat="1" ht="12.75">
      <c r="A142" s="205"/>
      <c r="B142" s="97"/>
      <c r="C142" s="103"/>
      <c r="D142" s="130" t="s">
        <v>416</v>
      </c>
      <c r="E142" s="131" t="s">
        <v>435</v>
      </c>
      <c r="F142" s="279"/>
      <c r="G142" s="287"/>
      <c r="H142" s="272"/>
      <c r="I142" s="278"/>
      <c r="J142" s="270"/>
    </row>
    <row r="143" spans="1:10" s="10" customFormat="1" ht="12.75">
      <c r="A143" s="205"/>
      <c r="B143" s="97"/>
      <c r="C143" s="79" t="s">
        <v>335</v>
      </c>
      <c r="D143" s="80" t="s">
        <v>336</v>
      </c>
      <c r="E143" s="199" t="s">
        <v>337</v>
      </c>
      <c r="F143" s="279"/>
      <c r="G143" s="287"/>
      <c r="H143" s="272"/>
      <c r="I143" s="278"/>
      <c r="J143" s="270"/>
    </row>
    <row r="144" spans="1:10" s="10" customFormat="1" ht="12.75">
      <c r="A144" s="205"/>
      <c r="B144" s="97"/>
      <c r="C144" s="219" t="s">
        <v>338</v>
      </c>
      <c r="D144" s="219" t="s">
        <v>339</v>
      </c>
      <c r="E144" s="220" t="s">
        <v>340</v>
      </c>
      <c r="F144" s="279"/>
      <c r="G144" s="287"/>
      <c r="H144" s="272"/>
      <c r="I144" s="278"/>
      <c r="J144" s="270"/>
    </row>
    <row r="145" spans="1:10" s="10" customFormat="1" ht="12.75">
      <c r="A145" s="205"/>
      <c r="B145" s="97"/>
      <c r="C145" s="219" t="s">
        <v>341</v>
      </c>
      <c r="D145" s="219" t="s">
        <v>342</v>
      </c>
      <c r="E145" s="221" t="s">
        <v>343</v>
      </c>
      <c r="F145" s="279"/>
      <c r="G145" s="287"/>
      <c r="H145" s="272"/>
      <c r="I145" s="278"/>
      <c r="J145" s="270"/>
    </row>
    <row r="146" spans="1:10" s="10" customFormat="1" ht="33.75">
      <c r="A146" s="205"/>
      <c r="B146" s="97"/>
      <c r="C146" s="98" t="s">
        <v>344</v>
      </c>
      <c r="D146" s="106" t="s">
        <v>345</v>
      </c>
      <c r="E146" s="117" t="s">
        <v>346</v>
      </c>
      <c r="F146" s="279"/>
      <c r="G146" s="287"/>
      <c r="H146" s="272"/>
      <c r="I146" s="278"/>
      <c r="J146" s="270"/>
    </row>
    <row r="147" spans="1:10" s="10" customFormat="1" ht="22.5">
      <c r="A147" s="205"/>
      <c r="B147" s="97"/>
      <c r="C147" s="218"/>
      <c r="D147" s="108" t="s">
        <v>347</v>
      </c>
      <c r="E147" s="118" t="s">
        <v>348</v>
      </c>
      <c r="F147" s="279"/>
      <c r="G147" s="287"/>
      <c r="H147" s="272"/>
      <c r="I147" s="278"/>
      <c r="J147" s="270"/>
    </row>
    <row r="148" spans="1:10" s="10" customFormat="1" ht="22.5">
      <c r="A148" s="205"/>
      <c r="B148" s="97"/>
      <c r="C148" s="79" t="s">
        <v>349</v>
      </c>
      <c r="D148" s="80" t="s">
        <v>350</v>
      </c>
      <c r="E148" s="199" t="s">
        <v>351</v>
      </c>
      <c r="F148" s="279"/>
      <c r="G148" s="287"/>
      <c r="H148" s="272"/>
      <c r="I148" s="278"/>
      <c r="J148" s="270"/>
    </row>
    <row r="149" spans="1:10" s="10" customFormat="1" ht="33.75">
      <c r="A149" s="205"/>
      <c r="B149" s="97"/>
      <c r="C149" s="79" t="s">
        <v>352</v>
      </c>
      <c r="D149" s="80" t="s">
        <v>353</v>
      </c>
      <c r="E149" s="199" t="s">
        <v>354</v>
      </c>
      <c r="F149" s="280"/>
      <c r="G149" s="288"/>
      <c r="H149" s="273"/>
      <c r="I149" s="274"/>
      <c r="J149" s="271"/>
    </row>
    <row r="150" spans="1:10" s="10" customFormat="1" ht="12.75">
      <c r="A150" s="222"/>
      <c r="B150" s="223" t="s">
        <v>355</v>
      </c>
      <c r="C150" s="62"/>
      <c r="D150" s="63"/>
      <c r="E150" s="64"/>
      <c r="F150" s="65"/>
      <c r="G150" s="224"/>
      <c r="H150" s="67"/>
      <c r="I150" s="68"/>
      <c r="J150" s="225">
        <f>+J124+J122</f>
        <v>0</v>
      </c>
    </row>
    <row r="151" spans="1:10" s="10" customFormat="1" ht="12.75" outlineLevel="1">
      <c r="A151" s="226"/>
      <c r="B151" s="227"/>
      <c r="C151" s="228"/>
      <c r="D151" s="229"/>
      <c r="E151" s="230"/>
      <c r="F151" s="231"/>
      <c r="G151" s="232"/>
      <c r="H151" s="231"/>
      <c r="I151" s="231"/>
      <c r="J151" s="232"/>
    </row>
    <row r="152" spans="1:10" s="11" customFormat="1" ht="12.75" outlineLevel="1">
      <c r="A152" s="233" t="s">
        <v>356</v>
      </c>
      <c r="B152" s="234"/>
      <c r="C152" s="235"/>
      <c r="D152" s="236"/>
      <c r="E152" s="236"/>
      <c r="F152" s="237"/>
      <c r="G152" s="238"/>
      <c r="H152" s="237"/>
      <c r="I152" s="237"/>
      <c r="J152" s="238"/>
    </row>
    <row r="153" spans="1:10" s="10" customFormat="1" ht="33.75" outlineLevel="1">
      <c r="A153" s="205"/>
      <c r="B153" s="97"/>
      <c r="C153" s="98"/>
      <c r="D153" s="106"/>
      <c r="E153" s="239" t="s">
        <v>357</v>
      </c>
      <c r="F153" s="89" t="s">
        <v>358</v>
      </c>
      <c r="G153" s="240">
        <v>1000</v>
      </c>
      <c r="H153" s="241" t="s">
        <v>359</v>
      </c>
      <c r="I153" s="242">
        <v>500</v>
      </c>
      <c r="J153" s="240">
        <f>G153*I153</f>
        <v>500000</v>
      </c>
    </row>
    <row r="154" spans="1:10" s="11" customFormat="1" ht="12.75" outlineLevel="1">
      <c r="A154" s="233" t="s">
        <v>360</v>
      </c>
      <c r="B154" s="234"/>
      <c r="C154" s="235"/>
      <c r="D154" s="236"/>
      <c r="E154" s="236"/>
      <c r="F154" s="237"/>
      <c r="G154" s="238"/>
      <c r="H154" s="237"/>
      <c r="I154" s="237"/>
      <c r="J154" s="243">
        <f>J153</f>
        <v>500000</v>
      </c>
    </row>
    <row r="155" spans="1:10" ht="12.75">
      <c r="A155" s="51"/>
      <c r="B155" s="51"/>
      <c r="C155" s="244"/>
      <c r="D155" s="51"/>
      <c r="E155" s="51"/>
      <c r="F155" s="245"/>
      <c r="G155" s="246"/>
      <c r="H155" s="245"/>
      <c r="I155" s="245"/>
      <c r="J155" s="245"/>
    </row>
    <row r="156" spans="1:10" s="11" customFormat="1" ht="12.75" outlineLevel="1">
      <c r="A156" s="247" t="s">
        <v>456</v>
      </c>
      <c r="B156" s="248"/>
      <c r="C156" s="249"/>
      <c r="D156" s="250"/>
      <c r="E156" s="250"/>
      <c r="F156" s="251"/>
      <c r="G156" s="252"/>
      <c r="H156" s="251"/>
      <c r="I156" s="251"/>
      <c r="J156" s="253">
        <f>J150+J154</f>
        <v>500000</v>
      </c>
    </row>
    <row r="157" spans="1:10" ht="12.75">
      <c r="A157" s="1"/>
      <c r="B157" s="1"/>
      <c r="C157" s="4"/>
      <c r="D157" s="1"/>
      <c r="E157" s="1"/>
      <c r="F157" s="5"/>
      <c r="G157" s="6"/>
      <c r="H157" s="5"/>
      <c r="I157" s="5"/>
      <c r="J157" s="5"/>
    </row>
    <row r="158" spans="1:10" ht="12.75">
      <c r="A158" s="1"/>
      <c r="B158" s="1"/>
      <c r="C158" s="4"/>
      <c r="D158" s="1"/>
      <c r="E158" s="1"/>
      <c r="F158" s="5"/>
      <c r="G158" s="6"/>
      <c r="H158" s="5"/>
      <c r="I158" s="5"/>
      <c r="J158" s="5"/>
    </row>
    <row r="159" spans="1:10" ht="12.75">
      <c r="A159" s="1"/>
      <c r="B159" s="1"/>
      <c r="C159" s="4"/>
      <c r="D159" s="1"/>
      <c r="E159" s="1"/>
      <c r="F159" s="5"/>
      <c r="G159" s="6"/>
      <c r="H159" s="5"/>
      <c r="I159" s="5"/>
      <c r="J159" s="5"/>
    </row>
    <row r="160" spans="1:10" ht="12.75">
      <c r="A160" s="1"/>
      <c r="B160" s="1"/>
      <c r="C160" s="4"/>
      <c r="D160" s="1"/>
      <c r="E160" s="1"/>
      <c r="F160" s="5"/>
      <c r="G160" s="6"/>
      <c r="H160" s="5"/>
      <c r="I160" s="5"/>
      <c r="J160" s="5"/>
    </row>
    <row r="161" spans="1:10" ht="12.75">
      <c r="A161" s="1"/>
      <c r="B161" s="1"/>
      <c r="C161" s="4"/>
      <c r="D161" s="1"/>
      <c r="E161" s="1"/>
      <c r="F161" s="5"/>
      <c r="G161" s="6"/>
      <c r="H161" s="5"/>
      <c r="I161" s="5"/>
      <c r="J161" s="5"/>
    </row>
    <row r="162" spans="1:10" ht="12.75">
      <c r="A162" s="1"/>
      <c r="B162" s="1"/>
      <c r="C162" s="4"/>
      <c r="D162" s="1"/>
      <c r="E162" s="1"/>
      <c r="F162" s="5"/>
      <c r="G162" s="6"/>
      <c r="H162" s="5"/>
      <c r="I162" s="5"/>
      <c r="J162" s="5"/>
    </row>
    <row r="163" spans="1:10" ht="12.75">
      <c r="A163" s="1"/>
      <c r="B163" s="1"/>
      <c r="C163" s="4"/>
      <c r="D163" s="1"/>
      <c r="E163" s="1"/>
      <c r="F163" s="5"/>
      <c r="G163" s="6"/>
      <c r="H163" s="5"/>
      <c r="I163" s="5"/>
      <c r="J163" s="5"/>
    </row>
    <row r="164" spans="1:10" ht="12.75">
      <c r="A164" s="1"/>
      <c r="B164" s="1"/>
      <c r="C164" s="4"/>
      <c r="D164" s="1"/>
      <c r="E164" s="1"/>
      <c r="F164" s="5"/>
      <c r="G164" s="6"/>
      <c r="H164" s="5"/>
      <c r="I164" s="5"/>
      <c r="J164" s="5"/>
    </row>
    <row r="165" spans="1:10" ht="12.75">
      <c r="A165" s="1"/>
      <c r="B165" s="1"/>
      <c r="C165" s="4"/>
      <c r="D165" s="1"/>
      <c r="E165" s="1"/>
      <c r="F165" s="5"/>
      <c r="G165" s="6"/>
      <c r="H165" s="5"/>
      <c r="I165" s="5"/>
      <c r="J165" s="5"/>
    </row>
    <row r="166" spans="1:10" ht="12.75">
      <c r="A166" s="1"/>
      <c r="B166" s="1"/>
      <c r="C166" s="4"/>
      <c r="D166" s="1"/>
      <c r="E166" s="1"/>
      <c r="F166" s="5"/>
      <c r="G166" s="6"/>
      <c r="H166" s="5"/>
      <c r="I166" s="5"/>
      <c r="J166" s="5"/>
    </row>
    <row r="167" spans="1:10" ht="12.75">
      <c r="A167" s="1"/>
      <c r="B167" s="1"/>
      <c r="C167" s="4"/>
      <c r="D167" s="1"/>
      <c r="E167" s="1"/>
      <c r="F167" s="5"/>
      <c r="G167" s="6"/>
      <c r="H167" s="5"/>
      <c r="I167" s="5"/>
      <c r="J167" s="5"/>
    </row>
    <row r="168" spans="1:10" ht="12.75">
      <c r="A168" s="1"/>
      <c r="B168" s="1"/>
      <c r="C168" s="4"/>
      <c r="D168" s="1"/>
      <c r="E168" s="1"/>
      <c r="F168" s="5"/>
      <c r="G168" s="6"/>
      <c r="H168" s="5"/>
      <c r="I168" s="5"/>
      <c r="J168" s="5"/>
    </row>
    <row r="169" spans="1:10" ht="12.75">
      <c r="A169" s="1"/>
      <c r="B169" s="1"/>
      <c r="C169" s="4"/>
      <c r="D169" s="1"/>
      <c r="E169" s="1"/>
      <c r="F169" s="5"/>
      <c r="G169" s="6"/>
      <c r="H169" s="5"/>
      <c r="I169" s="5"/>
      <c r="J169" s="5"/>
    </row>
    <row r="170" spans="1:10" ht="12.75">
      <c r="A170" s="1"/>
      <c r="B170" s="1"/>
      <c r="C170" s="4"/>
      <c r="D170" s="1"/>
      <c r="E170" s="1"/>
      <c r="F170" s="5"/>
      <c r="G170" s="6"/>
      <c r="H170" s="5"/>
      <c r="I170" s="5"/>
      <c r="J170" s="5"/>
    </row>
    <row r="171" spans="1:10" ht="12.75">
      <c r="A171" s="1"/>
      <c r="B171" s="1"/>
      <c r="C171" s="4"/>
      <c r="D171" s="1"/>
      <c r="E171" s="1"/>
      <c r="F171" s="5"/>
      <c r="G171" s="6"/>
      <c r="H171" s="5"/>
      <c r="I171" s="5"/>
      <c r="J171" s="5"/>
    </row>
    <row r="172" spans="1:10" ht="12.75">
      <c r="A172" s="1"/>
      <c r="B172" s="1"/>
      <c r="C172" s="4"/>
      <c r="D172" s="1"/>
      <c r="E172" s="1"/>
      <c r="F172" s="5"/>
      <c r="G172" s="6"/>
      <c r="H172" s="5"/>
      <c r="I172" s="5"/>
      <c r="J172" s="5"/>
    </row>
    <row r="173" spans="1:10" ht="12.75">
      <c r="A173" s="1"/>
      <c r="B173" s="1"/>
      <c r="C173" s="4"/>
      <c r="D173" s="1"/>
      <c r="E173" s="1"/>
      <c r="F173" s="5"/>
      <c r="G173" s="6"/>
      <c r="H173" s="5"/>
      <c r="I173" s="5"/>
      <c r="J173" s="5"/>
    </row>
    <row r="174" spans="1:10" ht="12.75">
      <c r="A174" s="1"/>
      <c r="B174" s="1"/>
      <c r="C174" s="4"/>
      <c r="D174" s="1"/>
      <c r="E174" s="1"/>
      <c r="F174" s="5"/>
      <c r="G174" s="6"/>
      <c r="H174" s="5"/>
      <c r="I174" s="5"/>
      <c r="J174" s="5"/>
    </row>
    <row r="175" spans="1:10" ht="12.75">
      <c r="A175" s="1"/>
      <c r="B175" s="1"/>
      <c r="C175" s="4"/>
      <c r="D175" s="1"/>
      <c r="E175" s="1"/>
      <c r="F175" s="5"/>
      <c r="G175" s="6"/>
      <c r="H175" s="5"/>
      <c r="I175" s="5"/>
      <c r="J175" s="5"/>
    </row>
    <row r="176" spans="1:10" ht="12.75">
      <c r="A176" s="1"/>
      <c r="B176" s="1"/>
      <c r="C176" s="4"/>
      <c r="D176" s="1"/>
      <c r="E176" s="1"/>
      <c r="F176" s="5"/>
      <c r="G176" s="6"/>
      <c r="H176" s="5"/>
      <c r="I176" s="5"/>
      <c r="J176" s="5"/>
    </row>
    <row r="177" spans="1:10" ht="12.75">
      <c r="A177" s="1"/>
      <c r="B177" s="1"/>
      <c r="C177" s="4"/>
      <c r="D177" s="1"/>
      <c r="E177" s="1"/>
      <c r="F177" s="5"/>
      <c r="G177" s="6"/>
      <c r="H177" s="5"/>
      <c r="I177" s="5"/>
      <c r="J177" s="5"/>
    </row>
    <row r="178" spans="1:10" ht="12.75">
      <c r="A178" s="1"/>
      <c r="B178" s="1"/>
      <c r="C178" s="4"/>
      <c r="D178" s="1"/>
      <c r="E178" s="1"/>
      <c r="F178" s="5"/>
      <c r="G178" s="6"/>
      <c r="H178" s="5"/>
      <c r="I178" s="5"/>
      <c r="J178" s="5"/>
    </row>
    <row r="179" spans="1:10" ht="12.75">
      <c r="A179" s="1"/>
      <c r="B179" s="1"/>
      <c r="C179" s="4"/>
      <c r="D179" s="1"/>
      <c r="E179" s="1"/>
      <c r="F179" s="5"/>
      <c r="G179" s="6"/>
      <c r="H179" s="5"/>
      <c r="I179" s="5"/>
      <c r="J179" s="5"/>
    </row>
    <row r="180" spans="1:10" ht="12.75">
      <c r="A180" s="1"/>
      <c r="B180" s="1"/>
      <c r="C180" s="4"/>
      <c r="D180" s="1"/>
      <c r="E180" s="1"/>
      <c r="F180" s="5"/>
      <c r="G180" s="6"/>
      <c r="H180" s="5"/>
      <c r="I180" s="5"/>
      <c r="J180" s="5"/>
    </row>
    <row r="181" spans="1:10" ht="12.75">
      <c r="A181" s="1"/>
      <c r="B181" s="1"/>
      <c r="C181" s="4"/>
      <c r="D181" s="1"/>
      <c r="E181" s="1"/>
      <c r="F181" s="5"/>
      <c r="G181" s="6"/>
      <c r="H181" s="5"/>
      <c r="I181" s="5"/>
      <c r="J181" s="5"/>
    </row>
    <row r="182" spans="1:10" ht="12.75">
      <c r="A182" s="1"/>
      <c r="B182" s="1"/>
      <c r="C182" s="4"/>
      <c r="D182" s="1"/>
      <c r="E182" s="1"/>
      <c r="F182" s="5"/>
      <c r="G182" s="6"/>
      <c r="H182" s="5"/>
      <c r="I182" s="5"/>
      <c r="J182" s="5"/>
    </row>
    <row r="183" spans="1:10" ht="12.75">
      <c r="A183" s="1"/>
      <c r="B183" s="1"/>
      <c r="C183" s="4"/>
      <c r="D183" s="1"/>
      <c r="E183" s="1"/>
      <c r="F183" s="5"/>
      <c r="G183" s="6"/>
      <c r="H183" s="5"/>
      <c r="I183" s="5"/>
      <c r="J183" s="5"/>
    </row>
    <row r="184" spans="1:10" ht="12.75">
      <c r="A184" s="1"/>
      <c r="B184" s="1"/>
      <c r="C184" s="4"/>
      <c r="D184" s="1"/>
      <c r="E184" s="1"/>
      <c r="F184" s="5"/>
      <c r="G184" s="6"/>
      <c r="H184" s="5"/>
      <c r="I184" s="5"/>
      <c r="J184" s="5"/>
    </row>
    <row r="185" spans="1:10" ht="12.75">
      <c r="A185" s="1"/>
      <c r="B185" s="1"/>
      <c r="C185" s="4"/>
      <c r="D185" s="1"/>
      <c r="E185" s="1"/>
      <c r="F185" s="5"/>
      <c r="G185" s="6"/>
      <c r="H185" s="5"/>
      <c r="I185" s="5"/>
      <c r="J185" s="5"/>
    </row>
    <row r="186" spans="1:10" ht="12.75">
      <c r="A186" s="1"/>
      <c r="B186" s="1"/>
      <c r="C186" s="4"/>
      <c r="D186" s="1"/>
      <c r="E186" s="1"/>
      <c r="F186" s="5"/>
      <c r="G186" s="6"/>
      <c r="H186" s="5"/>
      <c r="I186" s="5"/>
      <c r="J186" s="5"/>
    </row>
    <row r="187" spans="1:10" ht="12.75">
      <c r="A187" s="1"/>
      <c r="B187" s="1"/>
      <c r="C187" s="4"/>
      <c r="D187" s="1"/>
      <c r="E187" s="1"/>
      <c r="F187" s="5"/>
      <c r="G187" s="6"/>
      <c r="H187" s="5"/>
      <c r="I187" s="5"/>
      <c r="J187" s="5"/>
    </row>
    <row r="188" spans="1:10" ht="12.75">
      <c r="A188" s="1"/>
      <c r="B188" s="1"/>
      <c r="C188" s="4"/>
      <c r="D188" s="1"/>
      <c r="E188" s="1"/>
      <c r="F188" s="5"/>
      <c r="G188" s="6"/>
      <c r="H188" s="5"/>
      <c r="I188" s="5"/>
      <c r="J188" s="5"/>
    </row>
    <row r="189" spans="1:10" ht="12.75">
      <c r="A189" s="1"/>
      <c r="B189" s="1"/>
      <c r="C189" s="4"/>
      <c r="D189" s="1"/>
      <c r="E189" s="1"/>
      <c r="F189" s="5"/>
      <c r="G189" s="6"/>
      <c r="H189" s="5"/>
      <c r="I189" s="5"/>
      <c r="J189" s="5"/>
    </row>
    <row r="190" spans="1:10" ht="12.75">
      <c r="A190" s="1"/>
      <c r="B190" s="1"/>
      <c r="C190" s="4"/>
      <c r="D190" s="1"/>
      <c r="E190" s="1"/>
      <c r="F190" s="5"/>
      <c r="G190" s="6"/>
      <c r="H190" s="5"/>
      <c r="I190" s="5"/>
      <c r="J190" s="5"/>
    </row>
    <row r="191" spans="1:10" ht="12.75">
      <c r="A191" s="1"/>
      <c r="B191" s="1"/>
      <c r="C191" s="4"/>
      <c r="D191" s="1"/>
      <c r="E191" s="1"/>
      <c r="F191" s="5"/>
      <c r="G191" s="6"/>
      <c r="H191" s="5"/>
      <c r="I191" s="5"/>
      <c r="J191" s="5"/>
    </row>
    <row r="192" spans="1:10" ht="12.75">
      <c r="A192" s="1"/>
      <c r="B192" s="1"/>
      <c r="C192" s="4"/>
      <c r="D192" s="1"/>
      <c r="E192" s="1"/>
      <c r="F192" s="5"/>
      <c r="G192" s="6"/>
      <c r="H192" s="5"/>
      <c r="I192" s="5"/>
      <c r="J192" s="5"/>
    </row>
    <row r="193" spans="1:10" ht="12.75">
      <c r="A193" s="1"/>
      <c r="B193" s="1"/>
      <c r="C193" s="4"/>
      <c r="D193" s="1"/>
      <c r="E193" s="1"/>
      <c r="F193" s="5"/>
      <c r="G193" s="6"/>
      <c r="H193" s="5"/>
      <c r="I193" s="5"/>
      <c r="J193" s="5"/>
    </row>
    <row r="194" spans="1:10" ht="12.75">
      <c r="A194" s="1"/>
      <c r="B194" s="1"/>
      <c r="C194" s="4"/>
      <c r="D194" s="1"/>
      <c r="E194" s="1"/>
      <c r="F194" s="5"/>
      <c r="G194" s="6"/>
      <c r="H194" s="5"/>
      <c r="I194" s="5"/>
      <c r="J194" s="5"/>
    </row>
    <row r="195" spans="1:10" ht="12.75">
      <c r="A195" s="1"/>
      <c r="B195" s="1"/>
      <c r="C195" s="4"/>
      <c r="D195" s="1"/>
      <c r="E195" s="1"/>
      <c r="F195" s="5"/>
      <c r="G195" s="6"/>
      <c r="H195" s="5"/>
      <c r="I195" s="5"/>
      <c r="J195" s="5"/>
    </row>
    <row r="196" spans="1:10" ht="12.75">
      <c r="A196" s="1"/>
      <c r="B196" s="1"/>
      <c r="C196" s="4"/>
      <c r="D196" s="1"/>
      <c r="E196" s="1"/>
      <c r="F196" s="5"/>
      <c r="G196" s="6"/>
      <c r="H196" s="5"/>
      <c r="I196" s="5"/>
      <c r="J196" s="5"/>
    </row>
    <row r="197" spans="1:10" ht="12.75">
      <c r="A197" s="1"/>
      <c r="B197" s="1"/>
      <c r="C197" s="4"/>
      <c r="D197" s="1"/>
      <c r="E197" s="1"/>
      <c r="F197" s="5"/>
      <c r="G197" s="6"/>
      <c r="H197" s="5"/>
      <c r="I197" s="5"/>
      <c r="J197" s="5"/>
    </row>
    <row r="198" spans="1:10" ht="12.75">
      <c r="A198" s="1"/>
      <c r="B198" s="1"/>
      <c r="C198" s="4"/>
      <c r="D198" s="1"/>
      <c r="E198" s="1"/>
      <c r="F198" s="5"/>
      <c r="G198" s="6"/>
      <c r="H198" s="5"/>
      <c r="I198" s="5"/>
      <c r="J198" s="5"/>
    </row>
    <row r="199" spans="1:10" ht="12.75">
      <c r="A199" s="1"/>
      <c r="B199" s="1"/>
      <c r="C199" s="4"/>
      <c r="D199" s="1"/>
      <c r="E199" s="1"/>
      <c r="F199" s="5"/>
      <c r="G199" s="6"/>
      <c r="H199" s="5"/>
      <c r="I199" s="5"/>
      <c r="J199" s="5"/>
    </row>
    <row r="200" spans="1:10" ht="12.75">
      <c r="A200" s="1"/>
      <c r="B200" s="1"/>
      <c r="C200" s="4"/>
      <c r="D200" s="1"/>
      <c r="E200" s="1"/>
      <c r="F200" s="5"/>
      <c r="G200" s="6"/>
      <c r="H200" s="5"/>
      <c r="I200" s="5"/>
      <c r="J200" s="5"/>
    </row>
    <row r="201" spans="1:10" ht="12.75">
      <c r="A201" s="1"/>
      <c r="B201" s="1"/>
      <c r="C201" s="4"/>
      <c r="D201" s="1"/>
      <c r="E201" s="1"/>
      <c r="F201" s="5"/>
      <c r="G201" s="6"/>
      <c r="H201" s="5"/>
      <c r="I201" s="5"/>
      <c r="J201" s="5"/>
    </row>
    <row r="202" spans="1:10" ht="12.75">
      <c r="A202" s="1"/>
      <c r="B202" s="1"/>
      <c r="C202" s="4"/>
      <c r="D202" s="1"/>
      <c r="E202" s="1"/>
      <c r="F202" s="5"/>
      <c r="G202" s="6"/>
      <c r="H202" s="5"/>
      <c r="I202" s="5"/>
      <c r="J202" s="5"/>
    </row>
    <row r="203" spans="1:10" ht="12.75">
      <c r="A203" s="1"/>
      <c r="B203" s="1"/>
      <c r="C203" s="4"/>
      <c r="D203" s="1"/>
      <c r="E203" s="1"/>
      <c r="F203" s="5"/>
      <c r="G203" s="6"/>
      <c r="H203" s="5"/>
      <c r="I203" s="5"/>
      <c r="J203" s="5"/>
    </row>
    <row r="204" spans="1:10" ht="12.75">
      <c r="A204" s="1"/>
      <c r="B204" s="1"/>
      <c r="C204" s="4"/>
      <c r="D204" s="1"/>
      <c r="E204" s="1"/>
      <c r="F204" s="5"/>
      <c r="G204" s="6"/>
      <c r="H204" s="5"/>
      <c r="I204" s="5"/>
      <c r="J204" s="5"/>
    </row>
    <row r="205" spans="1:10" ht="12.75">
      <c r="A205" s="1"/>
      <c r="B205" s="1"/>
      <c r="C205" s="4"/>
      <c r="D205" s="1"/>
      <c r="E205" s="1"/>
      <c r="F205" s="5"/>
      <c r="G205" s="6"/>
      <c r="H205" s="5"/>
      <c r="I205" s="5"/>
      <c r="J205" s="5"/>
    </row>
    <row r="206" spans="1:10" ht="12.75">
      <c r="A206" s="1"/>
      <c r="B206" s="1"/>
      <c r="C206" s="4"/>
      <c r="D206" s="1"/>
      <c r="E206" s="1"/>
      <c r="F206" s="5"/>
      <c r="G206" s="6"/>
      <c r="H206" s="5"/>
      <c r="I206" s="5"/>
      <c r="J206" s="5"/>
    </row>
    <row r="207" spans="1:10" ht="12.75">
      <c r="A207" s="1"/>
      <c r="B207" s="1"/>
      <c r="C207" s="4"/>
      <c r="D207" s="1"/>
      <c r="E207" s="1"/>
      <c r="F207" s="5"/>
      <c r="G207" s="6"/>
      <c r="H207" s="5"/>
      <c r="I207" s="5"/>
      <c r="J207" s="5"/>
    </row>
    <row r="208" spans="1:10" ht="12.75">
      <c r="A208" s="1"/>
      <c r="B208" s="1"/>
      <c r="C208" s="4"/>
      <c r="D208" s="1"/>
      <c r="E208" s="1"/>
      <c r="F208" s="5"/>
      <c r="G208" s="6"/>
      <c r="H208" s="5"/>
      <c r="I208" s="5"/>
      <c r="J208" s="5"/>
    </row>
    <row r="209" spans="1:10" ht="12.75">
      <c r="A209" s="1"/>
      <c r="B209" s="1"/>
      <c r="C209" s="4"/>
      <c r="D209" s="1"/>
      <c r="E209" s="1"/>
      <c r="F209" s="5"/>
      <c r="G209" s="6"/>
      <c r="H209" s="5"/>
      <c r="I209" s="5"/>
      <c r="J209" s="5"/>
    </row>
    <row r="210" spans="1:10" ht="12.75">
      <c r="A210" s="1"/>
      <c r="B210" s="1"/>
      <c r="C210" s="4"/>
      <c r="D210" s="1"/>
      <c r="E210" s="1"/>
      <c r="F210" s="5"/>
      <c r="G210" s="6"/>
      <c r="H210" s="5"/>
      <c r="I210" s="5"/>
      <c r="J210" s="5"/>
    </row>
    <row r="211" spans="1:10" ht="12.75">
      <c r="A211" s="1"/>
      <c r="B211" s="1"/>
      <c r="C211" s="4"/>
      <c r="D211" s="1"/>
      <c r="E211" s="1"/>
      <c r="F211" s="5"/>
      <c r="G211" s="6"/>
      <c r="H211" s="5"/>
      <c r="I211" s="5"/>
      <c r="J211" s="5"/>
    </row>
    <row r="212" spans="1:10" ht="12.75">
      <c r="A212" s="1"/>
      <c r="B212" s="1"/>
      <c r="C212" s="4"/>
      <c r="D212" s="1"/>
      <c r="E212" s="1"/>
      <c r="F212" s="5"/>
      <c r="G212" s="6"/>
      <c r="H212" s="5"/>
      <c r="I212" s="5"/>
      <c r="J212" s="5"/>
    </row>
    <row r="213" spans="1:10" ht="12.75">
      <c r="A213" s="1"/>
      <c r="B213" s="1"/>
      <c r="C213" s="4"/>
      <c r="D213" s="1"/>
      <c r="E213" s="1"/>
      <c r="F213" s="5"/>
      <c r="G213" s="6"/>
      <c r="H213" s="5"/>
      <c r="I213" s="5"/>
      <c r="J213" s="5"/>
    </row>
    <row r="214" spans="1:10" ht="12.75">
      <c r="A214" s="1"/>
      <c r="B214" s="1"/>
      <c r="C214" s="4"/>
      <c r="D214" s="1"/>
      <c r="E214" s="1"/>
      <c r="F214" s="5"/>
      <c r="G214" s="6"/>
      <c r="H214" s="5"/>
      <c r="I214" s="5"/>
      <c r="J214" s="5"/>
    </row>
    <row r="215" spans="1:10" ht="12.75">
      <c r="A215" s="1"/>
      <c r="B215" s="1"/>
      <c r="C215" s="4"/>
      <c r="D215" s="1"/>
      <c r="E215" s="1"/>
      <c r="F215" s="5"/>
      <c r="G215" s="6"/>
      <c r="H215" s="5"/>
      <c r="I215" s="5"/>
      <c r="J215" s="5"/>
    </row>
    <row r="216" spans="1:10" ht="12.75">
      <c r="A216" s="1"/>
      <c r="B216" s="1"/>
      <c r="C216" s="4"/>
      <c r="D216" s="1"/>
      <c r="E216" s="1"/>
      <c r="F216" s="5"/>
      <c r="G216" s="6"/>
      <c r="H216" s="5"/>
      <c r="I216" s="5"/>
      <c r="J216" s="5"/>
    </row>
    <row r="217" spans="1:10" ht="12.75">
      <c r="A217" s="1"/>
      <c r="B217" s="1"/>
      <c r="C217" s="4"/>
      <c r="D217" s="1"/>
      <c r="E217" s="1"/>
      <c r="F217" s="5"/>
      <c r="G217" s="6"/>
      <c r="H217" s="5"/>
      <c r="I217" s="5"/>
      <c r="J217" s="5"/>
    </row>
    <row r="218" spans="1:10" ht="12.75">
      <c r="A218" s="1"/>
      <c r="B218" s="1"/>
      <c r="C218" s="4"/>
      <c r="D218" s="1"/>
      <c r="E218" s="1"/>
      <c r="F218" s="5"/>
      <c r="G218" s="6"/>
      <c r="H218" s="5"/>
      <c r="I218" s="5"/>
      <c r="J218" s="5"/>
    </row>
    <row r="219" spans="1:10" ht="12.75">
      <c r="A219" s="1"/>
      <c r="B219" s="1"/>
      <c r="C219" s="4"/>
      <c r="D219" s="1"/>
      <c r="E219" s="1"/>
      <c r="F219" s="5"/>
      <c r="G219" s="6"/>
      <c r="H219" s="5"/>
      <c r="I219" s="5"/>
      <c r="J219" s="5"/>
    </row>
    <row r="220" spans="1:10" ht="12.75">
      <c r="A220" s="1"/>
      <c r="B220" s="1"/>
      <c r="C220" s="4"/>
      <c r="D220" s="1"/>
      <c r="E220" s="1"/>
      <c r="F220" s="5"/>
      <c r="G220" s="6"/>
      <c r="H220" s="5"/>
      <c r="I220" s="5"/>
      <c r="J220" s="5"/>
    </row>
    <row r="221" spans="1:10" ht="12.75">
      <c r="A221" s="1"/>
      <c r="B221" s="1"/>
      <c r="C221" s="4"/>
      <c r="D221" s="1"/>
      <c r="E221" s="1"/>
      <c r="F221" s="5"/>
      <c r="G221" s="6"/>
      <c r="H221" s="5"/>
      <c r="I221" s="5"/>
      <c r="J221" s="5"/>
    </row>
    <row r="222" spans="1:10" ht="12.75">
      <c r="A222" s="1"/>
      <c r="B222" s="1"/>
      <c r="C222" s="4"/>
      <c r="D222" s="1"/>
      <c r="E222" s="1"/>
      <c r="F222" s="5"/>
      <c r="G222" s="6"/>
      <c r="H222" s="5"/>
      <c r="I222" s="5"/>
      <c r="J222" s="5"/>
    </row>
  </sheetData>
  <sheetProtection password="C7A3" sheet="1"/>
  <mergeCells count="139">
    <mergeCell ref="G96:G106"/>
    <mergeCell ref="I13:I14"/>
    <mergeCell ref="J13:J14"/>
    <mergeCell ref="H13:H14"/>
    <mergeCell ref="J92:J95"/>
    <mergeCell ref="G38:G40"/>
    <mergeCell ref="H38:H40"/>
    <mergeCell ref="I38:I40"/>
    <mergeCell ref="J38:J40"/>
    <mergeCell ref="G71:G73"/>
    <mergeCell ref="F124:F149"/>
    <mergeCell ref="G124:G149"/>
    <mergeCell ref="H124:H149"/>
    <mergeCell ref="I124:I149"/>
    <mergeCell ref="J124:J149"/>
    <mergeCell ref="F108:F112"/>
    <mergeCell ref="G108:G112"/>
    <mergeCell ref="H108:H112"/>
    <mergeCell ref="I108:I112"/>
    <mergeCell ref="J108:J112"/>
    <mergeCell ref="F86:F90"/>
    <mergeCell ref="F116:F117"/>
    <mergeCell ref="G116:G117"/>
    <mergeCell ref="H116:H117"/>
    <mergeCell ref="I116:I117"/>
    <mergeCell ref="J116:J117"/>
    <mergeCell ref="F92:F95"/>
    <mergeCell ref="G92:G95"/>
    <mergeCell ref="H92:H95"/>
    <mergeCell ref="I92:I95"/>
    <mergeCell ref="F76:F81"/>
    <mergeCell ref="F96:F106"/>
    <mergeCell ref="H96:H106"/>
    <mergeCell ref="I96:I106"/>
    <mergeCell ref="J96:J106"/>
    <mergeCell ref="F84:F85"/>
    <mergeCell ref="G84:G85"/>
    <mergeCell ref="H84:H85"/>
    <mergeCell ref="I84:I85"/>
    <mergeCell ref="J84:J85"/>
    <mergeCell ref="F71:F73"/>
    <mergeCell ref="G86:G90"/>
    <mergeCell ref="H86:H90"/>
    <mergeCell ref="I86:I90"/>
    <mergeCell ref="J86:J90"/>
    <mergeCell ref="F74:F75"/>
    <mergeCell ref="G74:G75"/>
    <mergeCell ref="H74:H75"/>
    <mergeCell ref="I74:I75"/>
    <mergeCell ref="J74:J75"/>
    <mergeCell ref="F66:F67"/>
    <mergeCell ref="G76:G81"/>
    <mergeCell ref="H76:H81"/>
    <mergeCell ref="I76:I81"/>
    <mergeCell ref="J76:J81"/>
    <mergeCell ref="F68:F70"/>
    <mergeCell ref="G68:G70"/>
    <mergeCell ref="H68:H70"/>
    <mergeCell ref="I68:I70"/>
    <mergeCell ref="J68:J70"/>
    <mergeCell ref="H71:H73"/>
    <mergeCell ref="I71:I73"/>
    <mergeCell ref="J71:J73"/>
    <mergeCell ref="G52:G53"/>
    <mergeCell ref="I57:I59"/>
    <mergeCell ref="J57:J59"/>
    <mergeCell ref="F34:F37"/>
    <mergeCell ref="G34:G37"/>
    <mergeCell ref="H34:H37"/>
    <mergeCell ref="I34:I37"/>
    <mergeCell ref="J34:J37"/>
    <mergeCell ref="G66:G67"/>
    <mergeCell ref="H66:H67"/>
    <mergeCell ref="I66:I67"/>
    <mergeCell ref="J66:J67"/>
    <mergeCell ref="F38:F40"/>
    <mergeCell ref="F28:F29"/>
    <mergeCell ref="H28:H29"/>
    <mergeCell ref="I28:I29"/>
    <mergeCell ref="J28:J29"/>
    <mergeCell ref="F31:F33"/>
    <mergeCell ref="G31:G33"/>
    <mergeCell ref="H31:H33"/>
    <mergeCell ref="I31:I33"/>
    <mergeCell ref="J31:J33"/>
    <mergeCell ref="G28:G29"/>
    <mergeCell ref="F20:F24"/>
    <mergeCell ref="G20:G24"/>
    <mergeCell ref="H20:H24"/>
    <mergeCell ref="I20:I24"/>
    <mergeCell ref="J20:J24"/>
    <mergeCell ref="F25:F26"/>
    <mergeCell ref="G25:G26"/>
    <mergeCell ref="H25:H26"/>
    <mergeCell ref="I25:I26"/>
    <mergeCell ref="J25:J26"/>
    <mergeCell ref="G13:G14"/>
    <mergeCell ref="F17:F19"/>
    <mergeCell ref="G17:G19"/>
    <mergeCell ref="H17:H19"/>
    <mergeCell ref="I17:I19"/>
    <mergeCell ref="J17:J19"/>
    <mergeCell ref="F7:F8"/>
    <mergeCell ref="H7:H8"/>
    <mergeCell ref="I7:I8"/>
    <mergeCell ref="J7:J8"/>
    <mergeCell ref="F10:F12"/>
    <mergeCell ref="H10:H12"/>
    <mergeCell ref="I10:I12"/>
    <mergeCell ref="J10:J12"/>
    <mergeCell ref="G7:G8"/>
    <mergeCell ref="G10:G12"/>
    <mergeCell ref="J41:J44"/>
    <mergeCell ref="F41:F44"/>
    <mergeCell ref="F52:F53"/>
    <mergeCell ref="H52:H53"/>
    <mergeCell ref="I52:I53"/>
    <mergeCell ref="J52:J53"/>
    <mergeCell ref="G41:G44"/>
    <mergeCell ref="H41:H44"/>
    <mergeCell ref="I41:I44"/>
    <mergeCell ref="F63:F65"/>
    <mergeCell ref="H63:H65"/>
    <mergeCell ref="G63:G65"/>
    <mergeCell ref="I63:I65"/>
    <mergeCell ref="J63:J65"/>
    <mergeCell ref="F54:F56"/>
    <mergeCell ref="G54:G56"/>
    <mergeCell ref="H54:H56"/>
    <mergeCell ref="I54:I56"/>
    <mergeCell ref="J54:J56"/>
    <mergeCell ref="F60:F62"/>
    <mergeCell ref="G60:G62"/>
    <mergeCell ref="H60:H62"/>
    <mergeCell ref="I60:I62"/>
    <mergeCell ref="J60:J62"/>
    <mergeCell ref="F57:F59"/>
    <mergeCell ref="G57:G59"/>
    <mergeCell ref="H57:H59"/>
  </mergeCells>
  <printOptions/>
  <pageMargins left="0.5511811023622047" right="0.5511811023622047" top="0.984251968503937" bottom="0.984251968503937" header="0.5118110236220472" footer="0.5118110236220472"/>
  <pageSetup fitToHeight="0" fitToWidth="1" horizontalDpi="600" verticalDpi="600" orientation="portrait" paperSize="9" scale="68" r:id="rId1"/>
  <headerFooter alignWithMargins="0">
    <oddHeader>&amp;LAnnex 2 Questionnaire&amp;CAttachment 4&amp;RPrice table template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1" width="6.28125" style="0" customWidth="1"/>
    <col min="2" max="2" width="23.00390625" style="0" customWidth="1"/>
    <col min="3" max="3" width="22.8515625" style="0" customWidth="1"/>
  </cols>
  <sheetData>
    <row r="1" spans="1:16" ht="27" customHeight="1">
      <c r="A1" s="14"/>
      <c r="B1" s="41" t="s">
        <v>447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27" customHeight="1">
      <c r="A2" s="15"/>
      <c r="B2" s="15" t="s">
        <v>361</v>
      </c>
      <c r="C2" s="15" t="s">
        <v>448</v>
      </c>
      <c r="D2" s="16" t="s">
        <v>362</v>
      </c>
      <c r="E2" s="40" t="s">
        <v>436</v>
      </c>
      <c r="F2" s="17"/>
      <c r="G2" s="40" t="s">
        <v>363</v>
      </c>
      <c r="H2" s="17"/>
      <c r="I2" s="40" t="s">
        <v>364</v>
      </c>
      <c r="J2" s="17"/>
      <c r="K2" s="40" t="s">
        <v>365</v>
      </c>
      <c r="L2" s="17"/>
      <c r="M2" s="40" t="s">
        <v>366</v>
      </c>
      <c r="N2" s="17"/>
      <c r="O2" s="40" t="s">
        <v>437</v>
      </c>
      <c r="P2" s="17"/>
    </row>
    <row r="3" spans="1:16" ht="25.5">
      <c r="A3" s="18"/>
      <c r="B3" s="18"/>
      <c r="C3" s="18"/>
      <c r="D3" s="19"/>
      <c r="E3" s="20" t="s">
        <v>367</v>
      </c>
      <c r="F3" s="21" t="s">
        <v>368</v>
      </c>
      <c r="G3" s="22" t="str">
        <f>+$E3</f>
        <v>Weight %</v>
      </c>
      <c r="H3" s="22" t="str">
        <f>+$F3</f>
        <v>€/man.day</v>
      </c>
      <c r="I3" s="22" t="str">
        <f>+$E3</f>
        <v>Weight %</v>
      </c>
      <c r="J3" s="22" t="str">
        <f>+$F3</f>
        <v>€/man.day</v>
      </c>
      <c r="K3" s="22" t="str">
        <f>+$E3</f>
        <v>Weight %</v>
      </c>
      <c r="L3" s="22" t="str">
        <f>+$F3</f>
        <v>€/man.day</v>
      </c>
      <c r="M3" s="22" t="str">
        <f>+$E3</f>
        <v>Weight %</v>
      </c>
      <c r="N3" s="15" t="str">
        <f>+$F3</f>
        <v>€/man.day</v>
      </c>
      <c r="O3" s="22" t="str">
        <f>+$E3</f>
        <v>Weight %</v>
      </c>
      <c r="P3" s="15" t="str">
        <f>+$F3</f>
        <v>€/man.day</v>
      </c>
    </row>
    <row r="4" spans="1:16" ht="12.75">
      <c r="A4" s="23" t="s">
        <v>369</v>
      </c>
      <c r="B4" s="24"/>
      <c r="C4" s="24"/>
      <c r="D4" s="25"/>
      <c r="E4" s="26">
        <v>0</v>
      </c>
      <c r="F4" s="27">
        <f aca="true" t="shared" si="0" ref="F4:F38">+E4*$D4</f>
        <v>0</v>
      </c>
      <c r="G4" s="26">
        <v>0</v>
      </c>
      <c r="H4" s="28">
        <f aca="true" t="shared" si="1" ref="H4:H38">+G4*$D4</f>
        <v>0</v>
      </c>
      <c r="I4" s="26">
        <v>0</v>
      </c>
      <c r="J4" s="28">
        <f aca="true" t="shared" si="2" ref="J4:J38">+I4*$D4</f>
        <v>0</v>
      </c>
      <c r="K4" s="26">
        <v>0</v>
      </c>
      <c r="L4" s="28">
        <f aca="true" t="shared" si="3" ref="L4:L38">+K4*$D4</f>
        <v>0</v>
      </c>
      <c r="M4" s="26">
        <v>0</v>
      </c>
      <c r="N4" s="28">
        <f aca="true" t="shared" si="4" ref="N4:N38">+M4*$D4</f>
        <v>0</v>
      </c>
      <c r="O4" s="26">
        <v>0</v>
      </c>
      <c r="P4" s="28">
        <f aca="true" t="shared" si="5" ref="P4:P13">+O4*$D4</f>
        <v>0</v>
      </c>
    </row>
    <row r="5" spans="1:16" ht="12.75">
      <c r="A5" s="23" t="s">
        <v>370</v>
      </c>
      <c r="B5" s="24"/>
      <c r="C5" s="24"/>
      <c r="D5" s="25"/>
      <c r="E5" s="26">
        <v>0</v>
      </c>
      <c r="F5" s="29">
        <f t="shared" si="0"/>
        <v>0</v>
      </c>
      <c r="G5" s="26">
        <v>0</v>
      </c>
      <c r="H5" s="30">
        <f t="shared" si="1"/>
        <v>0</v>
      </c>
      <c r="I5" s="26">
        <v>0</v>
      </c>
      <c r="J5" s="30">
        <f t="shared" si="2"/>
        <v>0</v>
      </c>
      <c r="K5" s="26">
        <v>0</v>
      </c>
      <c r="L5" s="30">
        <f t="shared" si="3"/>
        <v>0</v>
      </c>
      <c r="M5" s="26">
        <v>0</v>
      </c>
      <c r="N5" s="30">
        <f t="shared" si="4"/>
        <v>0</v>
      </c>
      <c r="O5" s="26">
        <v>0</v>
      </c>
      <c r="P5" s="30">
        <f t="shared" si="5"/>
        <v>0</v>
      </c>
    </row>
    <row r="6" spans="1:16" ht="12.75">
      <c r="A6" s="23" t="s">
        <v>371</v>
      </c>
      <c r="B6" s="24"/>
      <c r="C6" s="24"/>
      <c r="D6" s="25"/>
      <c r="E6" s="26">
        <v>0</v>
      </c>
      <c r="F6" s="29">
        <f t="shared" si="0"/>
        <v>0</v>
      </c>
      <c r="G6" s="26">
        <v>0</v>
      </c>
      <c r="H6" s="30">
        <f t="shared" si="1"/>
        <v>0</v>
      </c>
      <c r="I6" s="26">
        <v>0</v>
      </c>
      <c r="J6" s="30">
        <f t="shared" si="2"/>
        <v>0</v>
      </c>
      <c r="K6" s="26">
        <v>0</v>
      </c>
      <c r="L6" s="30">
        <f t="shared" si="3"/>
        <v>0</v>
      </c>
      <c r="M6" s="26">
        <v>0</v>
      </c>
      <c r="N6" s="30">
        <f t="shared" si="4"/>
        <v>0</v>
      </c>
      <c r="O6" s="26">
        <v>0</v>
      </c>
      <c r="P6" s="30">
        <f t="shared" si="5"/>
        <v>0</v>
      </c>
    </row>
    <row r="7" spans="1:16" ht="12.75">
      <c r="A7" s="23" t="s">
        <v>372</v>
      </c>
      <c r="B7" s="24"/>
      <c r="C7" s="24"/>
      <c r="D7" s="25"/>
      <c r="E7" s="26">
        <v>0</v>
      </c>
      <c r="F7" s="29">
        <f t="shared" si="0"/>
        <v>0</v>
      </c>
      <c r="G7" s="26">
        <v>0</v>
      </c>
      <c r="H7" s="30">
        <f t="shared" si="1"/>
        <v>0</v>
      </c>
      <c r="I7" s="26">
        <v>0</v>
      </c>
      <c r="J7" s="30">
        <f t="shared" si="2"/>
        <v>0</v>
      </c>
      <c r="K7" s="26">
        <v>0</v>
      </c>
      <c r="L7" s="30">
        <f t="shared" si="3"/>
        <v>0</v>
      </c>
      <c r="M7" s="26">
        <v>0</v>
      </c>
      <c r="N7" s="30">
        <f t="shared" si="4"/>
        <v>0</v>
      </c>
      <c r="O7" s="26">
        <v>0</v>
      </c>
      <c r="P7" s="30">
        <f t="shared" si="5"/>
        <v>0</v>
      </c>
    </row>
    <row r="8" spans="1:16" ht="12.75">
      <c r="A8" s="23" t="s">
        <v>373</v>
      </c>
      <c r="B8" s="24"/>
      <c r="C8" s="24"/>
      <c r="D8" s="25"/>
      <c r="E8" s="26">
        <v>0</v>
      </c>
      <c r="F8" s="29">
        <f t="shared" si="0"/>
        <v>0</v>
      </c>
      <c r="G8" s="26">
        <v>0</v>
      </c>
      <c r="H8" s="30">
        <f t="shared" si="1"/>
        <v>0</v>
      </c>
      <c r="I8" s="26">
        <v>0</v>
      </c>
      <c r="J8" s="30">
        <f t="shared" si="2"/>
        <v>0</v>
      </c>
      <c r="K8" s="26">
        <v>0</v>
      </c>
      <c r="L8" s="30">
        <f t="shared" si="3"/>
        <v>0</v>
      </c>
      <c r="M8" s="26">
        <v>0</v>
      </c>
      <c r="N8" s="30">
        <f t="shared" si="4"/>
        <v>0</v>
      </c>
      <c r="O8" s="26">
        <v>0</v>
      </c>
      <c r="P8" s="30">
        <f t="shared" si="5"/>
        <v>0</v>
      </c>
    </row>
    <row r="9" spans="1:16" ht="12.75">
      <c r="A9" s="23" t="s">
        <v>374</v>
      </c>
      <c r="B9" s="24"/>
      <c r="C9" s="24"/>
      <c r="D9" s="25"/>
      <c r="E9" s="26">
        <v>0</v>
      </c>
      <c r="F9" s="29">
        <f t="shared" si="0"/>
        <v>0</v>
      </c>
      <c r="G9" s="26">
        <v>0</v>
      </c>
      <c r="H9" s="30">
        <f t="shared" si="1"/>
        <v>0</v>
      </c>
      <c r="I9" s="26">
        <v>0</v>
      </c>
      <c r="J9" s="30">
        <f t="shared" si="2"/>
        <v>0</v>
      </c>
      <c r="K9" s="26">
        <v>0</v>
      </c>
      <c r="L9" s="30">
        <f t="shared" si="3"/>
        <v>0</v>
      </c>
      <c r="M9" s="26">
        <v>0</v>
      </c>
      <c r="N9" s="30">
        <f t="shared" si="4"/>
        <v>0</v>
      </c>
      <c r="O9" s="26">
        <v>0</v>
      </c>
      <c r="P9" s="30">
        <f t="shared" si="5"/>
        <v>0</v>
      </c>
    </row>
    <row r="10" spans="1:16" ht="12.75">
      <c r="A10" s="23" t="s">
        <v>375</v>
      </c>
      <c r="B10" s="24"/>
      <c r="C10" s="24"/>
      <c r="D10" s="25"/>
      <c r="E10" s="26">
        <v>0</v>
      </c>
      <c r="F10" s="29">
        <f t="shared" si="0"/>
        <v>0</v>
      </c>
      <c r="G10" s="26">
        <v>0</v>
      </c>
      <c r="H10" s="30">
        <f t="shared" si="1"/>
        <v>0</v>
      </c>
      <c r="I10" s="26">
        <v>0</v>
      </c>
      <c r="J10" s="30">
        <f t="shared" si="2"/>
        <v>0</v>
      </c>
      <c r="K10" s="26">
        <v>0</v>
      </c>
      <c r="L10" s="30">
        <f t="shared" si="3"/>
        <v>0</v>
      </c>
      <c r="M10" s="26">
        <v>0</v>
      </c>
      <c r="N10" s="30">
        <f t="shared" si="4"/>
        <v>0</v>
      </c>
      <c r="O10" s="26">
        <v>0</v>
      </c>
      <c r="P10" s="30">
        <f t="shared" si="5"/>
        <v>0</v>
      </c>
    </row>
    <row r="11" spans="1:16" ht="12.75">
      <c r="A11" s="23" t="s">
        <v>376</v>
      </c>
      <c r="B11" s="24"/>
      <c r="C11" s="24"/>
      <c r="D11" s="25"/>
      <c r="E11" s="26">
        <v>0</v>
      </c>
      <c r="F11" s="29">
        <f t="shared" si="0"/>
        <v>0</v>
      </c>
      <c r="G11" s="26">
        <v>0</v>
      </c>
      <c r="H11" s="30">
        <f t="shared" si="1"/>
        <v>0</v>
      </c>
      <c r="I11" s="26">
        <v>0</v>
      </c>
      <c r="J11" s="30">
        <f t="shared" si="2"/>
        <v>0</v>
      </c>
      <c r="K11" s="26">
        <v>0</v>
      </c>
      <c r="L11" s="30">
        <f t="shared" si="3"/>
        <v>0</v>
      </c>
      <c r="M11" s="26">
        <v>0</v>
      </c>
      <c r="N11" s="30">
        <f t="shared" si="4"/>
        <v>0</v>
      </c>
      <c r="O11" s="26">
        <v>0</v>
      </c>
      <c r="P11" s="30">
        <f t="shared" si="5"/>
        <v>0</v>
      </c>
    </row>
    <row r="12" spans="1:16" ht="12.75">
      <c r="A12" s="23" t="s">
        <v>377</v>
      </c>
      <c r="B12" s="24"/>
      <c r="C12" s="24"/>
      <c r="D12" s="25"/>
      <c r="E12" s="26">
        <v>0</v>
      </c>
      <c r="F12" s="29">
        <f t="shared" si="0"/>
        <v>0</v>
      </c>
      <c r="G12" s="26">
        <v>0</v>
      </c>
      <c r="H12" s="30">
        <f t="shared" si="1"/>
        <v>0</v>
      </c>
      <c r="I12" s="26">
        <v>0</v>
      </c>
      <c r="J12" s="30">
        <f>+I12*$D12</f>
        <v>0</v>
      </c>
      <c r="K12" s="26">
        <v>0</v>
      </c>
      <c r="L12" s="30">
        <f>+K12*$D12</f>
        <v>0</v>
      </c>
      <c r="M12" s="26">
        <v>0</v>
      </c>
      <c r="N12" s="30">
        <f>+M12*$D12</f>
        <v>0</v>
      </c>
      <c r="O12" s="26">
        <v>0</v>
      </c>
      <c r="P12" s="30">
        <f t="shared" si="5"/>
        <v>0</v>
      </c>
    </row>
    <row r="13" spans="1:16" ht="12.75">
      <c r="A13" s="23" t="s">
        <v>378</v>
      </c>
      <c r="B13" s="24"/>
      <c r="C13" s="24"/>
      <c r="D13" s="25"/>
      <c r="E13" s="26">
        <v>0</v>
      </c>
      <c r="F13" s="29">
        <f t="shared" si="0"/>
        <v>0</v>
      </c>
      <c r="G13" s="26">
        <v>0</v>
      </c>
      <c r="H13" s="30">
        <f t="shared" si="1"/>
        <v>0</v>
      </c>
      <c r="I13" s="26">
        <v>0</v>
      </c>
      <c r="J13" s="30">
        <f>+I13*$D13</f>
        <v>0</v>
      </c>
      <c r="K13" s="26">
        <v>0</v>
      </c>
      <c r="L13" s="30">
        <f>+K13*$D13</f>
        <v>0</v>
      </c>
      <c r="M13" s="26">
        <v>0</v>
      </c>
      <c r="N13" s="30">
        <f>+M13*$D13</f>
        <v>0</v>
      </c>
      <c r="O13" s="26">
        <v>0</v>
      </c>
      <c r="P13" s="30">
        <f t="shared" si="5"/>
        <v>0</v>
      </c>
    </row>
    <row r="14" spans="1:16" ht="12.75">
      <c r="A14" s="23" t="s">
        <v>379</v>
      </c>
      <c r="B14" s="24"/>
      <c r="C14" s="24"/>
      <c r="D14" s="25"/>
      <c r="E14" s="26">
        <v>0</v>
      </c>
      <c r="F14" s="29">
        <f t="shared" si="0"/>
        <v>0</v>
      </c>
      <c r="G14" s="26">
        <v>0</v>
      </c>
      <c r="H14" s="30">
        <f t="shared" si="1"/>
        <v>0</v>
      </c>
      <c r="I14" s="26">
        <v>0</v>
      </c>
      <c r="J14" s="30">
        <f t="shared" si="2"/>
        <v>0</v>
      </c>
      <c r="K14" s="26">
        <v>0</v>
      </c>
      <c r="L14" s="30">
        <f t="shared" si="3"/>
        <v>0</v>
      </c>
      <c r="M14" s="26">
        <v>0</v>
      </c>
      <c r="N14" s="30">
        <f t="shared" si="4"/>
        <v>0</v>
      </c>
      <c r="O14" s="26">
        <v>0</v>
      </c>
      <c r="P14" s="30">
        <f aca="true" t="shared" si="6" ref="P14:P34">+O14*$D14</f>
        <v>0</v>
      </c>
    </row>
    <row r="15" spans="1:16" ht="12.75">
      <c r="A15" s="23" t="s">
        <v>380</v>
      </c>
      <c r="B15" s="24"/>
      <c r="C15" s="24"/>
      <c r="D15" s="25"/>
      <c r="E15" s="26">
        <v>0</v>
      </c>
      <c r="F15" s="29">
        <f t="shared" si="0"/>
        <v>0</v>
      </c>
      <c r="G15" s="26">
        <v>0</v>
      </c>
      <c r="H15" s="30">
        <f t="shared" si="1"/>
        <v>0</v>
      </c>
      <c r="I15" s="26">
        <v>0</v>
      </c>
      <c r="J15" s="30">
        <f t="shared" si="2"/>
        <v>0</v>
      </c>
      <c r="K15" s="26">
        <v>0</v>
      </c>
      <c r="L15" s="30">
        <f t="shared" si="3"/>
        <v>0</v>
      </c>
      <c r="M15" s="26">
        <v>0</v>
      </c>
      <c r="N15" s="30">
        <f t="shared" si="4"/>
        <v>0</v>
      </c>
      <c r="O15" s="26">
        <v>0</v>
      </c>
      <c r="P15" s="30">
        <f t="shared" si="6"/>
        <v>0</v>
      </c>
    </row>
    <row r="16" spans="1:16" ht="12.75">
      <c r="A16" s="23" t="s">
        <v>381</v>
      </c>
      <c r="B16" s="24"/>
      <c r="C16" s="24"/>
      <c r="D16" s="25"/>
      <c r="E16" s="26">
        <v>0</v>
      </c>
      <c r="F16" s="29">
        <f t="shared" si="0"/>
        <v>0</v>
      </c>
      <c r="G16" s="26">
        <v>0</v>
      </c>
      <c r="H16" s="30">
        <f t="shared" si="1"/>
        <v>0</v>
      </c>
      <c r="I16" s="26">
        <v>0</v>
      </c>
      <c r="J16" s="30">
        <f t="shared" si="2"/>
        <v>0</v>
      </c>
      <c r="K16" s="26">
        <v>0</v>
      </c>
      <c r="L16" s="30">
        <f t="shared" si="3"/>
        <v>0</v>
      </c>
      <c r="M16" s="26">
        <v>0</v>
      </c>
      <c r="N16" s="30">
        <f t="shared" si="4"/>
        <v>0</v>
      </c>
      <c r="O16" s="26">
        <v>0</v>
      </c>
      <c r="P16" s="30">
        <f t="shared" si="6"/>
        <v>0</v>
      </c>
    </row>
    <row r="17" spans="1:16" ht="12.75">
      <c r="A17" s="23" t="s">
        <v>382</v>
      </c>
      <c r="B17" s="24"/>
      <c r="C17" s="24"/>
      <c r="D17" s="25"/>
      <c r="E17" s="26">
        <v>0</v>
      </c>
      <c r="F17" s="29">
        <f t="shared" si="0"/>
        <v>0</v>
      </c>
      <c r="G17" s="26">
        <v>0</v>
      </c>
      <c r="H17" s="30">
        <f t="shared" si="1"/>
        <v>0</v>
      </c>
      <c r="I17" s="26">
        <v>0</v>
      </c>
      <c r="J17" s="30">
        <f t="shared" si="2"/>
        <v>0</v>
      </c>
      <c r="K17" s="26">
        <v>0</v>
      </c>
      <c r="L17" s="30">
        <f t="shared" si="3"/>
        <v>0</v>
      </c>
      <c r="M17" s="26">
        <v>0</v>
      </c>
      <c r="N17" s="30">
        <f t="shared" si="4"/>
        <v>0</v>
      </c>
      <c r="O17" s="26">
        <v>0</v>
      </c>
      <c r="P17" s="30">
        <f t="shared" si="6"/>
        <v>0</v>
      </c>
    </row>
    <row r="18" spans="1:16" ht="12.75">
      <c r="A18" s="23" t="s">
        <v>383</v>
      </c>
      <c r="B18" s="24"/>
      <c r="C18" s="24"/>
      <c r="D18" s="25"/>
      <c r="E18" s="26">
        <v>0</v>
      </c>
      <c r="F18" s="29">
        <f t="shared" si="0"/>
        <v>0</v>
      </c>
      <c r="G18" s="26">
        <v>0</v>
      </c>
      <c r="H18" s="30">
        <f t="shared" si="1"/>
        <v>0</v>
      </c>
      <c r="I18" s="26">
        <v>0</v>
      </c>
      <c r="J18" s="30">
        <f t="shared" si="2"/>
        <v>0</v>
      </c>
      <c r="K18" s="26">
        <v>0</v>
      </c>
      <c r="L18" s="30">
        <f t="shared" si="3"/>
        <v>0</v>
      </c>
      <c r="M18" s="26">
        <v>0</v>
      </c>
      <c r="N18" s="30">
        <f t="shared" si="4"/>
        <v>0</v>
      </c>
      <c r="O18" s="26">
        <v>0</v>
      </c>
      <c r="P18" s="30">
        <f t="shared" si="6"/>
        <v>0</v>
      </c>
    </row>
    <row r="19" spans="1:16" ht="12.75">
      <c r="A19" s="23" t="s">
        <v>384</v>
      </c>
      <c r="B19" s="24"/>
      <c r="C19" s="24"/>
      <c r="D19" s="25"/>
      <c r="E19" s="26">
        <v>0</v>
      </c>
      <c r="F19" s="29">
        <f t="shared" si="0"/>
        <v>0</v>
      </c>
      <c r="G19" s="26">
        <v>0</v>
      </c>
      <c r="H19" s="30">
        <f t="shared" si="1"/>
        <v>0</v>
      </c>
      <c r="I19" s="26">
        <v>0</v>
      </c>
      <c r="J19" s="30">
        <f t="shared" si="2"/>
        <v>0</v>
      </c>
      <c r="K19" s="26">
        <v>0</v>
      </c>
      <c r="L19" s="30">
        <f t="shared" si="3"/>
        <v>0</v>
      </c>
      <c r="M19" s="26">
        <v>0</v>
      </c>
      <c r="N19" s="30">
        <f t="shared" si="4"/>
        <v>0</v>
      </c>
      <c r="O19" s="26">
        <v>0</v>
      </c>
      <c r="P19" s="30">
        <f t="shared" si="6"/>
        <v>0</v>
      </c>
    </row>
    <row r="20" spans="1:16" ht="12.75">
      <c r="A20" s="23" t="s">
        <v>385</v>
      </c>
      <c r="B20" s="24"/>
      <c r="C20" s="24"/>
      <c r="D20" s="25"/>
      <c r="E20" s="26">
        <v>0</v>
      </c>
      <c r="F20" s="29">
        <f t="shared" si="0"/>
        <v>0</v>
      </c>
      <c r="G20" s="26">
        <v>0</v>
      </c>
      <c r="H20" s="30">
        <f t="shared" si="1"/>
        <v>0</v>
      </c>
      <c r="I20" s="26">
        <v>0</v>
      </c>
      <c r="J20" s="30">
        <f t="shared" si="2"/>
        <v>0</v>
      </c>
      <c r="K20" s="26">
        <v>0</v>
      </c>
      <c r="L20" s="30">
        <f t="shared" si="3"/>
        <v>0</v>
      </c>
      <c r="M20" s="26">
        <v>0</v>
      </c>
      <c r="N20" s="30">
        <f t="shared" si="4"/>
        <v>0</v>
      </c>
      <c r="O20" s="26">
        <v>0</v>
      </c>
      <c r="P20" s="30">
        <f t="shared" si="6"/>
        <v>0</v>
      </c>
    </row>
    <row r="21" spans="1:16" ht="12.75">
      <c r="A21" s="23" t="s">
        <v>386</v>
      </c>
      <c r="B21" s="24"/>
      <c r="C21" s="24"/>
      <c r="D21" s="25"/>
      <c r="E21" s="26">
        <v>0</v>
      </c>
      <c r="F21" s="29">
        <f t="shared" si="0"/>
        <v>0</v>
      </c>
      <c r="G21" s="26">
        <v>0</v>
      </c>
      <c r="H21" s="30">
        <f t="shared" si="1"/>
        <v>0</v>
      </c>
      <c r="I21" s="26">
        <v>0</v>
      </c>
      <c r="J21" s="30">
        <f t="shared" si="2"/>
        <v>0</v>
      </c>
      <c r="K21" s="26">
        <v>0</v>
      </c>
      <c r="L21" s="30">
        <f t="shared" si="3"/>
        <v>0</v>
      </c>
      <c r="M21" s="26">
        <v>0</v>
      </c>
      <c r="N21" s="30">
        <f t="shared" si="4"/>
        <v>0</v>
      </c>
      <c r="O21" s="26">
        <v>0</v>
      </c>
      <c r="P21" s="30">
        <f t="shared" si="6"/>
        <v>0</v>
      </c>
    </row>
    <row r="22" spans="1:16" ht="12.75">
      <c r="A22" s="23" t="s">
        <v>387</v>
      </c>
      <c r="B22" s="24"/>
      <c r="C22" s="24"/>
      <c r="D22" s="25"/>
      <c r="E22" s="26">
        <v>0</v>
      </c>
      <c r="F22" s="29">
        <f t="shared" si="0"/>
        <v>0</v>
      </c>
      <c r="G22" s="26">
        <v>0</v>
      </c>
      <c r="H22" s="30">
        <f t="shared" si="1"/>
        <v>0</v>
      </c>
      <c r="I22" s="26">
        <v>0</v>
      </c>
      <c r="J22" s="30">
        <f t="shared" si="2"/>
        <v>0</v>
      </c>
      <c r="K22" s="26">
        <v>0</v>
      </c>
      <c r="L22" s="30">
        <f t="shared" si="3"/>
        <v>0</v>
      </c>
      <c r="M22" s="26">
        <v>0</v>
      </c>
      <c r="N22" s="30">
        <f t="shared" si="4"/>
        <v>0</v>
      </c>
      <c r="O22" s="26">
        <v>0</v>
      </c>
      <c r="P22" s="30">
        <f t="shared" si="6"/>
        <v>0</v>
      </c>
    </row>
    <row r="23" spans="1:16" ht="12.75">
      <c r="A23" s="23" t="s">
        <v>388</v>
      </c>
      <c r="B23" s="24"/>
      <c r="C23" s="24"/>
      <c r="D23" s="25"/>
      <c r="E23" s="26">
        <v>0</v>
      </c>
      <c r="F23" s="29">
        <f t="shared" si="0"/>
        <v>0</v>
      </c>
      <c r="G23" s="26">
        <v>0</v>
      </c>
      <c r="H23" s="30">
        <f t="shared" si="1"/>
        <v>0</v>
      </c>
      <c r="I23" s="26">
        <v>0</v>
      </c>
      <c r="J23" s="30">
        <f t="shared" si="2"/>
        <v>0</v>
      </c>
      <c r="K23" s="26">
        <v>0</v>
      </c>
      <c r="L23" s="30">
        <f t="shared" si="3"/>
        <v>0</v>
      </c>
      <c r="M23" s="26">
        <v>0</v>
      </c>
      <c r="N23" s="30">
        <f t="shared" si="4"/>
        <v>0</v>
      </c>
      <c r="O23" s="26">
        <v>0</v>
      </c>
      <c r="P23" s="30">
        <f t="shared" si="6"/>
        <v>0</v>
      </c>
    </row>
    <row r="24" spans="1:16" ht="12.75">
      <c r="A24" s="23" t="s">
        <v>389</v>
      </c>
      <c r="B24" s="24"/>
      <c r="C24" s="24"/>
      <c r="D24" s="25"/>
      <c r="E24" s="26">
        <v>0</v>
      </c>
      <c r="F24" s="29">
        <f t="shared" si="0"/>
        <v>0</v>
      </c>
      <c r="G24" s="26">
        <v>0</v>
      </c>
      <c r="H24" s="30">
        <f t="shared" si="1"/>
        <v>0</v>
      </c>
      <c r="I24" s="26">
        <v>0</v>
      </c>
      <c r="J24" s="30">
        <f t="shared" si="2"/>
        <v>0</v>
      </c>
      <c r="K24" s="26">
        <v>0</v>
      </c>
      <c r="L24" s="30">
        <f t="shared" si="3"/>
        <v>0</v>
      </c>
      <c r="M24" s="26">
        <v>0</v>
      </c>
      <c r="N24" s="30">
        <f t="shared" si="4"/>
        <v>0</v>
      </c>
      <c r="O24" s="26">
        <v>0</v>
      </c>
      <c r="P24" s="30">
        <f t="shared" si="6"/>
        <v>0</v>
      </c>
    </row>
    <row r="25" spans="1:16" ht="12.75">
      <c r="A25" s="23" t="s">
        <v>390</v>
      </c>
      <c r="B25" s="24"/>
      <c r="C25" s="24"/>
      <c r="D25" s="25"/>
      <c r="E25" s="26">
        <v>0</v>
      </c>
      <c r="F25" s="29">
        <f t="shared" si="0"/>
        <v>0</v>
      </c>
      <c r="G25" s="26">
        <v>0</v>
      </c>
      <c r="H25" s="30">
        <f t="shared" si="1"/>
        <v>0</v>
      </c>
      <c r="I25" s="26">
        <v>0</v>
      </c>
      <c r="J25" s="30">
        <f t="shared" si="2"/>
        <v>0</v>
      </c>
      <c r="K25" s="26">
        <v>0</v>
      </c>
      <c r="L25" s="30">
        <f t="shared" si="3"/>
        <v>0</v>
      </c>
      <c r="M25" s="26">
        <v>0</v>
      </c>
      <c r="N25" s="30">
        <f t="shared" si="4"/>
        <v>0</v>
      </c>
      <c r="O25" s="26">
        <v>0</v>
      </c>
      <c r="P25" s="30">
        <f t="shared" si="6"/>
        <v>0</v>
      </c>
    </row>
    <row r="26" spans="1:16" ht="12.75">
      <c r="A26" s="23" t="s">
        <v>391</v>
      </c>
      <c r="B26" s="24"/>
      <c r="C26" s="24"/>
      <c r="D26" s="25"/>
      <c r="E26" s="26">
        <v>0</v>
      </c>
      <c r="F26" s="29">
        <f t="shared" si="0"/>
        <v>0</v>
      </c>
      <c r="G26" s="26">
        <v>0</v>
      </c>
      <c r="H26" s="30">
        <f t="shared" si="1"/>
        <v>0</v>
      </c>
      <c r="I26" s="26">
        <v>0</v>
      </c>
      <c r="J26" s="30">
        <f t="shared" si="2"/>
        <v>0</v>
      </c>
      <c r="K26" s="26">
        <v>0</v>
      </c>
      <c r="L26" s="30">
        <f t="shared" si="3"/>
        <v>0</v>
      </c>
      <c r="M26" s="26">
        <v>0</v>
      </c>
      <c r="N26" s="30">
        <f t="shared" si="4"/>
        <v>0</v>
      </c>
      <c r="O26" s="26">
        <v>0</v>
      </c>
      <c r="P26" s="30">
        <f t="shared" si="6"/>
        <v>0</v>
      </c>
    </row>
    <row r="27" spans="1:16" ht="12.75">
      <c r="A27" s="23" t="s">
        <v>392</v>
      </c>
      <c r="B27" s="24"/>
      <c r="C27" s="24"/>
      <c r="D27" s="25"/>
      <c r="E27" s="26">
        <v>0</v>
      </c>
      <c r="F27" s="29">
        <f t="shared" si="0"/>
        <v>0</v>
      </c>
      <c r="G27" s="26">
        <v>0</v>
      </c>
      <c r="H27" s="30">
        <f t="shared" si="1"/>
        <v>0</v>
      </c>
      <c r="I27" s="26">
        <v>0</v>
      </c>
      <c r="J27" s="30">
        <f t="shared" si="2"/>
        <v>0</v>
      </c>
      <c r="K27" s="26">
        <v>0</v>
      </c>
      <c r="L27" s="30">
        <f t="shared" si="3"/>
        <v>0</v>
      </c>
      <c r="M27" s="26">
        <v>0</v>
      </c>
      <c r="N27" s="30">
        <f t="shared" si="4"/>
        <v>0</v>
      </c>
      <c r="O27" s="26">
        <v>0</v>
      </c>
      <c r="P27" s="30">
        <f t="shared" si="6"/>
        <v>0</v>
      </c>
    </row>
    <row r="28" spans="1:16" ht="12.75">
      <c r="A28" s="23" t="s">
        <v>393</v>
      </c>
      <c r="B28" s="24"/>
      <c r="C28" s="24"/>
      <c r="D28" s="25"/>
      <c r="E28" s="26">
        <v>0</v>
      </c>
      <c r="F28" s="29">
        <f t="shared" si="0"/>
        <v>0</v>
      </c>
      <c r="G28" s="26">
        <v>0</v>
      </c>
      <c r="H28" s="30">
        <f t="shared" si="1"/>
        <v>0</v>
      </c>
      <c r="I28" s="26">
        <v>0</v>
      </c>
      <c r="J28" s="30">
        <f t="shared" si="2"/>
        <v>0</v>
      </c>
      <c r="K28" s="26">
        <v>0</v>
      </c>
      <c r="L28" s="30">
        <f t="shared" si="3"/>
        <v>0</v>
      </c>
      <c r="M28" s="26">
        <v>0</v>
      </c>
      <c r="N28" s="30">
        <f t="shared" si="4"/>
        <v>0</v>
      </c>
      <c r="O28" s="26">
        <v>0</v>
      </c>
      <c r="P28" s="30">
        <f t="shared" si="6"/>
        <v>0</v>
      </c>
    </row>
    <row r="29" spans="1:16" ht="12.75">
      <c r="A29" s="23" t="s">
        <v>394</v>
      </c>
      <c r="B29" s="24"/>
      <c r="C29" s="24"/>
      <c r="D29" s="25"/>
      <c r="E29" s="26">
        <v>0</v>
      </c>
      <c r="F29" s="29">
        <f t="shared" si="0"/>
        <v>0</v>
      </c>
      <c r="G29" s="26">
        <v>0</v>
      </c>
      <c r="H29" s="30">
        <f t="shared" si="1"/>
        <v>0</v>
      </c>
      <c r="I29" s="26">
        <v>0</v>
      </c>
      <c r="J29" s="30">
        <f t="shared" si="2"/>
        <v>0</v>
      </c>
      <c r="K29" s="26">
        <v>0</v>
      </c>
      <c r="L29" s="30">
        <f t="shared" si="3"/>
        <v>0</v>
      </c>
      <c r="M29" s="26">
        <v>0</v>
      </c>
      <c r="N29" s="30">
        <f t="shared" si="4"/>
        <v>0</v>
      </c>
      <c r="O29" s="26">
        <v>0</v>
      </c>
      <c r="P29" s="30">
        <f t="shared" si="6"/>
        <v>0</v>
      </c>
    </row>
    <row r="30" spans="1:16" ht="12.75">
      <c r="A30" s="23" t="s">
        <v>395</v>
      </c>
      <c r="B30" s="24"/>
      <c r="C30" s="24"/>
      <c r="D30" s="25"/>
      <c r="E30" s="26">
        <v>0</v>
      </c>
      <c r="F30" s="29">
        <f t="shared" si="0"/>
        <v>0</v>
      </c>
      <c r="G30" s="26">
        <v>0</v>
      </c>
      <c r="H30" s="30">
        <f t="shared" si="1"/>
        <v>0</v>
      </c>
      <c r="I30" s="26">
        <v>0</v>
      </c>
      <c r="J30" s="30">
        <f t="shared" si="2"/>
        <v>0</v>
      </c>
      <c r="K30" s="26">
        <v>0</v>
      </c>
      <c r="L30" s="30">
        <f t="shared" si="3"/>
        <v>0</v>
      </c>
      <c r="M30" s="26">
        <v>0</v>
      </c>
      <c r="N30" s="30">
        <f t="shared" si="4"/>
        <v>0</v>
      </c>
      <c r="O30" s="26">
        <v>0</v>
      </c>
      <c r="P30" s="30">
        <f t="shared" si="6"/>
        <v>0</v>
      </c>
    </row>
    <row r="31" spans="1:16" ht="12.75">
      <c r="A31" s="23" t="s">
        <v>395</v>
      </c>
      <c r="B31" s="24"/>
      <c r="C31" s="24"/>
      <c r="D31" s="25"/>
      <c r="E31" s="26">
        <v>0</v>
      </c>
      <c r="F31" s="29">
        <f t="shared" si="0"/>
        <v>0</v>
      </c>
      <c r="G31" s="26">
        <v>0</v>
      </c>
      <c r="H31" s="30">
        <f t="shared" si="1"/>
        <v>0</v>
      </c>
      <c r="I31" s="26">
        <v>0</v>
      </c>
      <c r="J31" s="30">
        <f t="shared" si="2"/>
        <v>0</v>
      </c>
      <c r="K31" s="26">
        <v>0</v>
      </c>
      <c r="L31" s="30">
        <f t="shared" si="3"/>
        <v>0</v>
      </c>
      <c r="M31" s="26">
        <v>0</v>
      </c>
      <c r="N31" s="30">
        <f t="shared" si="4"/>
        <v>0</v>
      </c>
      <c r="O31" s="26">
        <v>0</v>
      </c>
      <c r="P31" s="30">
        <f t="shared" si="6"/>
        <v>0</v>
      </c>
    </row>
    <row r="32" spans="1:16" ht="12.75">
      <c r="A32" s="23" t="s">
        <v>396</v>
      </c>
      <c r="B32" s="24"/>
      <c r="C32" s="24"/>
      <c r="D32" s="25"/>
      <c r="E32" s="26">
        <v>0</v>
      </c>
      <c r="F32" s="29">
        <f t="shared" si="0"/>
        <v>0</v>
      </c>
      <c r="G32" s="26">
        <v>0</v>
      </c>
      <c r="H32" s="30">
        <f t="shared" si="1"/>
        <v>0</v>
      </c>
      <c r="I32" s="26">
        <v>0</v>
      </c>
      <c r="J32" s="30">
        <f t="shared" si="2"/>
        <v>0</v>
      </c>
      <c r="K32" s="26">
        <v>0</v>
      </c>
      <c r="L32" s="30">
        <f t="shared" si="3"/>
        <v>0</v>
      </c>
      <c r="M32" s="26">
        <v>0</v>
      </c>
      <c r="N32" s="30">
        <f t="shared" si="4"/>
        <v>0</v>
      </c>
      <c r="O32" s="26">
        <v>0</v>
      </c>
      <c r="P32" s="30">
        <f t="shared" si="6"/>
        <v>0</v>
      </c>
    </row>
    <row r="33" spans="1:16" ht="12.75">
      <c r="A33" s="23" t="s">
        <v>397</v>
      </c>
      <c r="B33" s="24"/>
      <c r="C33" s="24"/>
      <c r="D33" s="25"/>
      <c r="E33" s="26">
        <v>0</v>
      </c>
      <c r="F33" s="29">
        <f t="shared" si="0"/>
        <v>0</v>
      </c>
      <c r="G33" s="26">
        <v>0</v>
      </c>
      <c r="H33" s="30">
        <f t="shared" si="1"/>
        <v>0</v>
      </c>
      <c r="I33" s="26">
        <v>0</v>
      </c>
      <c r="J33" s="30">
        <f t="shared" si="2"/>
        <v>0</v>
      </c>
      <c r="K33" s="26">
        <v>0</v>
      </c>
      <c r="L33" s="30">
        <f t="shared" si="3"/>
        <v>0</v>
      </c>
      <c r="M33" s="26">
        <v>0</v>
      </c>
      <c r="N33" s="30">
        <f t="shared" si="4"/>
        <v>0</v>
      </c>
      <c r="O33" s="26">
        <v>0</v>
      </c>
      <c r="P33" s="30">
        <f t="shared" si="6"/>
        <v>0</v>
      </c>
    </row>
    <row r="34" spans="1:16" ht="12.75">
      <c r="A34" s="23" t="s">
        <v>398</v>
      </c>
      <c r="B34" s="24"/>
      <c r="C34" s="24"/>
      <c r="D34" s="25"/>
      <c r="E34" s="26">
        <v>0</v>
      </c>
      <c r="F34" s="29">
        <f t="shared" si="0"/>
        <v>0</v>
      </c>
      <c r="G34" s="26">
        <v>0</v>
      </c>
      <c r="H34" s="30">
        <f t="shared" si="1"/>
        <v>0</v>
      </c>
      <c r="I34" s="26">
        <v>0</v>
      </c>
      <c r="J34" s="30">
        <f t="shared" si="2"/>
        <v>0</v>
      </c>
      <c r="K34" s="26">
        <v>0</v>
      </c>
      <c r="L34" s="30">
        <f t="shared" si="3"/>
        <v>0</v>
      </c>
      <c r="M34" s="26">
        <v>0</v>
      </c>
      <c r="N34" s="30">
        <f t="shared" si="4"/>
        <v>0</v>
      </c>
      <c r="O34" s="26">
        <v>0</v>
      </c>
      <c r="P34" s="30">
        <f t="shared" si="6"/>
        <v>0</v>
      </c>
    </row>
    <row r="35" spans="1:16" ht="12.75">
      <c r="A35" s="23" t="s">
        <v>399</v>
      </c>
      <c r="B35" s="24"/>
      <c r="C35" s="24"/>
      <c r="D35" s="25"/>
      <c r="E35" s="26">
        <v>0</v>
      </c>
      <c r="F35" s="29">
        <f t="shared" si="0"/>
        <v>0</v>
      </c>
      <c r="G35" s="26">
        <v>0</v>
      </c>
      <c r="H35" s="30">
        <f t="shared" si="1"/>
        <v>0</v>
      </c>
      <c r="I35" s="26">
        <v>0</v>
      </c>
      <c r="J35" s="30">
        <f>+I35*$D35</f>
        <v>0</v>
      </c>
      <c r="K35" s="26">
        <v>0</v>
      </c>
      <c r="L35" s="30">
        <f>+K35*$D35</f>
        <v>0</v>
      </c>
      <c r="M35" s="26">
        <v>0</v>
      </c>
      <c r="N35" s="30">
        <f>+M35*$D35</f>
        <v>0</v>
      </c>
      <c r="O35" s="26">
        <v>0</v>
      </c>
      <c r="P35" s="30">
        <f>+O35*$D35</f>
        <v>0</v>
      </c>
    </row>
    <row r="36" spans="1:16" ht="12.75">
      <c r="A36" s="23" t="s">
        <v>400</v>
      </c>
      <c r="B36" s="24"/>
      <c r="C36" s="24"/>
      <c r="D36" s="25"/>
      <c r="E36" s="26">
        <v>0</v>
      </c>
      <c r="F36" s="29">
        <f t="shared" si="0"/>
        <v>0</v>
      </c>
      <c r="G36" s="26">
        <v>0</v>
      </c>
      <c r="H36" s="30">
        <f t="shared" si="1"/>
        <v>0</v>
      </c>
      <c r="I36" s="26">
        <v>0</v>
      </c>
      <c r="J36" s="30">
        <f>+I36*$D36</f>
        <v>0</v>
      </c>
      <c r="K36" s="26">
        <v>0</v>
      </c>
      <c r="L36" s="30">
        <f>+K36*$D36</f>
        <v>0</v>
      </c>
      <c r="M36" s="26">
        <v>0</v>
      </c>
      <c r="N36" s="30">
        <f>+M36*$D36</f>
        <v>0</v>
      </c>
      <c r="O36" s="26">
        <v>0</v>
      </c>
      <c r="P36" s="30">
        <f>+O36*$D36</f>
        <v>0</v>
      </c>
    </row>
    <row r="37" spans="1:16" ht="12.75">
      <c r="A37" s="23" t="s">
        <v>401</v>
      </c>
      <c r="B37" s="24"/>
      <c r="C37" s="24"/>
      <c r="D37" s="25"/>
      <c r="E37" s="26">
        <v>0</v>
      </c>
      <c r="F37" s="29">
        <f t="shared" si="0"/>
        <v>0</v>
      </c>
      <c r="G37" s="26">
        <v>0</v>
      </c>
      <c r="H37" s="30">
        <f t="shared" si="1"/>
        <v>0</v>
      </c>
      <c r="I37" s="26">
        <v>0</v>
      </c>
      <c r="J37" s="30">
        <f t="shared" si="2"/>
        <v>0</v>
      </c>
      <c r="K37" s="26">
        <v>0</v>
      </c>
      <c r="L37" s="30">
        <f t="shared" si="3"/>
        <v>0</v>
      </c>
      <c r="M37" s="26">
        <v>0</v>
      </c>
      <c r="N37" s="30">
        <f t="shared" si="4"/>
        <v>0</v>
      </c>
      <c r="O37" s="26">
        <v>0</v>
      </c>
      <c r="P37" s="30">
        <f>+O37*$D37</f>
        <v>0</v>
      </c>
    </row>
    <row r="38" spans="1:16" ht="12.75">
      <c r="A38" s="31" t="s">
        <v>402</v>
      </c>
      <c r="B38" s="32"/>
      <c r="C38" s="32"/>
      <c r="D38" s="33"/>
      <c r="E38" s="26">
        <v>0</v>
      </c>
      <c r="F38" s="34">
        <f t="shared" si="0"/>
        <v>0</v>
      </c>
      <c r="G38" s="35">
        <v>0</v>
      </c>
      <c r="H38" s="36">
        <f t="shared" si="1"/>
        <v>0</v>
      </c>
      <c r="I38" s="35">
        <v>0</v>
      </c>
      <c r="J38" s="36">
        <f t="shared" si="2"/>
        <v>0</v>
      </c>
      <c r="K38" s="35">
        <v>0</v>
      </c>
      <c r="L38" s="36">
        <f t="shared" si="3"/>
        <v>0</v>
      </c>
      <c r="M38" s="35">
        <v>0</v>
      </c>
      <c r="N38" s="36">
        <f t="shared" si="4"/>
        <v>0</v>
      </c>
      <c r="O38" s="35">
        <v>0</v>
      </c>
      <c r="P38" s="36">
        <f>+O38*$D38</f>
        <v>0</v>
      </c>
    </row>
    <row r="39" spans="1:16" ht="38.25">
      <c r="A39" s="14"/>
      <c r="B39" s="14"/>
      <c r="C39" s="14"/>
      <c r="D39" s="37" t="s">
        <v>362</v>
      </c>
      <c r="E39" s="38">
        <f aca="true" t="shared" si="7" ref="E39:N39">SUM(E4:E38)</f>
        <v>0</v>
      </c>
      <c r="F39" s="34">
        <f t="shared" si="7"/>
        <v>0</v>
      </c>
      <c r="G39" s="39">
        <f t="shared" si="7"/>
        <v>0</v>
      </c>
      <c r="H39" s="36">
        <f t="shared" si="7"/>
        <v>0</v>
      </c>
      <c r="I39" s="39">
        <f t="shared" si="7"/>
        <v>0</v>
      </c>
      <c r="J39" s="36">
        <f t="shared" si="7"/>
        <v>0</v>
      </c>
      <c r="K39" s="39">
        <f t="shared" si="7"/>
        <v>0</v>
      </c>
      <c r="L39" s="36">
        <f t="shared" si="7"/>
        <v>0</v>
      </c>
      <c r="M39" s="39">
        <f t="shared" si="7"/>
        <v>0</v>
      </c>
      <c r="N39" s="36">
        <f t="shared" si="7"/>
        <v>0</v>
      </c>
      <c r="O39" s="39">
        <f>SUM(O4:O38)</f>
        <v>0</v>
      </c>
      <c r="P39" s="36">
        <f>SUM(P4:P38)</f>
        <v>0</v>
      </c>
    </row>
  </sheetData>
  <sheetProtection password="C7A3" sheet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AMULI Thaddee (TAXUD)</cp:lastModifiedBy>
  <cp:lastPrinted>2012-09-20T11:32:11Z</cp:lastPrinted>
  <dcterms:created xsi:type="dcterms:W3CDTF">2004-05-18T08:50:33Z</dcterms:created>
  <dcterms:modified xsi:type="dcterms:W3CDTF">2012-09-26T13:52:06Z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-865578587</vt:i4>
  </property>
  <property fmtid="{D5CDD505-2E9C-101B-9397-08002B2CF9AE}" pid="3" name="_EmailSubject">
    <vt:lpwstr>dernière mise à jour après discussion avec michel</vt:lpwstr>
  </property>
  <property fmtid="{D5CDD505-2E9C-101B-9397-08002B2CF9AE}" pid="4" name="_AuthorEmail">
    <vt:lpwstr>Maria.ALBA@cec.eu.int</vt:lpwstr>
  </property>
  <property fmtid="{D5CDD505-2E9C-101B-9397-08002B2CF9AE}" pid="5" name="_AuthorEmailDisplayName">
    <vt:lpwstr>ALBA Maria (TAXUD)</vt:lpwstr>
  </property>
  <property fmtid="{D5CDD505-2E9C-101B-9397-08002B2CF9AE}" pid="6" name="_PreviousAdHocReviewCycleID">
    <vt:i4>-1713101697</vt:i4>
  </property>
  <property fmtid="{D5CDD505-2E9C-101B-9397-08002B2CF9AE}" pid="7" name="_ReviewingToolsShownOnce">
    <vt:lpwstr/>
  </property>
</Properties>
</file>