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U:\SECT MARCHES SUBVENTIONS\SUBVENTIONS\2020_CFP_01\1_call documents\"/>
    </mc:Choice>
  </mc:AlternateContent>
  <xr:revisionPtr revIDLastSave="0" documentId="8_{EE89856F-233E-4BAA-BA3A-28289CF5E3F9}" xr6:coauthVersionLast="36" xr6:coauthVersionMax="36" xr10:uidLastSave="{00000000-0000-0000-0000-000000000000}"/>
  <workbookProtection lockStructure="1"/>
  <bookViews>
    <workbookView xWindow="0" yWindow="0" windowWidth="20400" windowHeight="7776" firstSheet="1" activeTab="1" xr2:uid="{00000000-000D-0000-FFFF-FFFF00000000}"/>
  </bookViews>
  <sheets>
    <sheet name="Instructions" sheetId="2" r:id="rId1"/>
    <sheet name="Consortium information" sheetId="3" r:id="rId2"/>
    <sheet name="1 - Staff" sheetId="4" r:id="rId3"/>
    <sheet name="2 - Travel" sheetId="5" r:id="rId4"/>
    <sheet name="3 - Purchases" sheetId="6" r:id="rId5"/>
    <sheet name="4 - Other" sheetId="10" r:id="rId6"/>
    <sheet name="5 - Indirect cost" sheetId="11" r:id="rId7"/>
    <sheet name="Totals-Income" sheetId="13" r:id="rId8"/>
    <sheet name="Datasheet" sheetId="16" state="hidden" r:id="rId9"/>
  </sheets>
  <definedNames>
    <definedName name="_xlnm.Print_Area" localSheetId="2">'1 - Staff'!$A$1:$F$31</definedName>
    <definedName name="_xlnm.Print_Area" localSheetId="3">'2 - Travel'!$A$1:$I$30</definedName>
    <definedName name="_xlnm.Print_Area" localSheetId="4">'3 - Purchases'!$A$1:$F$32</definedName>
    <definedName name="_xlnm.Print_Area" localSheetId="5">'4 - Other'!$A$1:$F$32</definedName>
    <definedName name="_xlnm.Print_Area" localSheetId="6">'5 - Indirect cost'!$A$1:$E$17</definedName>
    <definedName name="_xlnm.Print_Area" localSheetId="1">'Consortium information'!$A$1:$D$28</definedName>
    <definedName name="_xlnm.Print_Area" localSheetId="0">Instructions!$A$1:$L$15</definedName>
    <definedName name="_xlnm.Print_Area" localSheetId="7">'Totals-Income'!$A$1:$H$35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F31" i="10"/>
  <c r="F31" i="6"/>
  <c r="H31" i="6"/>
  <c r="H26" i="4"/>
  <c r="H27" i="4"/>
  <c r="H28" i="4"/>
  <c r="H29" i="4"/>
  <c r="H30" i="4"/>
  <c r="F28" i="4"/>
  <c r="F29" i="4"/>
  <c r="F30" i="4"/>
  <c r="F26" i="4"/>
  <c r="F27" i="4"/>
  <c r="B1" i="13"/>
  <c r="B1" i="11"/>
  <c r="B1" i="10"/>
  <c r="B1" i="6"/>
  <c r="B1" i="5"/>
  <c r="B1" i="4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6" i="10"/>
  <c r="F6" i="6"/>
  <c r="I6" i="5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6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6" i="5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F2" i="3"/>
  <c r="F9" i="4"/>
  <c r="F10" i="4"/>
  <c r="F11" i="4"/>
  <c r="A32" i="13"/>
  <c r="A16" i="11"/>
  <c r="A11" i="13"/>
  <c r="A12" i="13"/>
  <c r="A13" i="13"/>
  <c r="A14" i="13"/>
  <c r="A15" i="13"/>
  <c r="A16" i="13"/>
  <c r="B16" i="13"/>
  <c r="C16" i="13"/>
  <c r="D16" i="13"/>
  <c r="E16" i="13"/>
  <c r="F23" i="3"/>
  <c r="F24" i="3"/>
  <c r="F22" i="3"/>
  <c r="F9" i="3"/>
  <c r="F10" i="3"/>
  <c r="F11" i="3"/>
  <c r="F12" i="3"/>
  <c r="F13" i="3"/>
  <c r="F14" i="3"/>
  <c r="F15" i="3"/>
  <c r="F16" i="3"/>
  <c r="F17" i="3"/>
  <c r="F18" i="3"/>
  <c r="F8" i="3"/>
  <c r="F3" i="3"/>
  <c r="F4" i="3"/>
  <c r="F16" i="13"/>
  <c r="B16" i="11"/>
  <c r="C16" i="11"/>
  <c r="F30" i="5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8" i="4"/>
  <c r="F7" i="4"/>
  <c r="F6" i="4"/>
  <c r="G16" i="11"/>
  <c r="B35" i="13"/>
  <c r="F22" i="13"/>
  <c r="A23" i="13"/>
  <c r="A24" i="13"/>
  <c r="A25" i="13"/>
  <c r="A26" i="13"/>
  <c r="A27" i="13"/>
  <c r="A28" i="13"/>
  <c r="A29" i="13"/>
  <c r="A30" i="13"/>
  <c r="A31" i="13"/>
  <c r="A22" i="13"/>
  <c r="D17" i="11"/>
  <c r="A6" i="11"/>
  <c r="A7" i="11"/>
  <c r="A8" i="11"/>
  <c r="A9" i="11"/>
  <c r="A10" i="11"/>
  <c r="A11" i="11"/>
  <c r="A12" i="11"/>
  <c r="A13" i="11"/>
  <c r="A14" i="11"/>
  <c r="A15" i="11"/>
  <c r="E6" i="13"/>
  <c r="E7" i="13"/>
  <c r="E8" i="13"/>
  <c r="E9" i="13"/>
  <c r="E10" i="13"/>
  <c r="E11" i="13"/>
  <c r="E12" i="13"/>
  <c r="E13" i="13"/>
  <c r="E14" i="13"/>
  <c r="E15" i="13"/>
  <c r="D7" i="13"/>
  <c r="D9" i="13"/>
  <c r="D10" i="13"/>
  <c r="D11" i="13"/>
  <c r="D12" i="13"/>
  <c r="D13" i="13"/>
  <c r="D14" i="13"/>
  <c r="D15" i="13"/>
  <c r="C8" i="13"/>
  <c r="C9" i="13"/>
  <c r="C11" i="13"/>
  <c r="C12" i="13"/>
  <c r="C13" i="13"/>
  <c r="C14" i="13"/>
  <c r="C15" i="13"/>
  <c r="B15" i="13"/>
  <c r="B14" i="13"/>
  <c r="B13" i="13"/>
  <c r="B12" i="13"/>
  <c r="B11" i="13"/>
  <c r="B9" i="13"/>
  <c r="B8" i="13"/>
  <c r="B7" i="13"/>
  <c r="B6" i="13"/>
  <c r="A7" i="13"/>
  <c r="A8" i="13"/>
  <c r="A9" i="13"/>
  <c r="A10" i="13"/>
  <c r="A6" i="13"/>
  <c r="B10" i="13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2" i="10"/>
  <c r="E17" i="13"/>
  <c r="F11" i="13"/>
  <c r="B11" i="11"/>
  <c r="C11" i="11"/>
  <c r="F15" i="13"/>
  <c r="B15" i="11"/>
  <c r="C15" i="11"/>
  <c r="F14" i="13"/>
  <c r="F12" i="13"/>
  <c r="B12" i="11"/>
  <c r="C12" i="11"/>
  <c r="F13" i="13"/>
  <c r="F9" i="13"/>
  <c r="B17" i="13"/>
  <c r="H30" i="5"/>
  <c r="D6" i="13"/>
  <c r="F7" i="6"/>
  <c r="D8" i="13"/>
  <c r="F8" i="1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I7" i="5"/>
  <c r="C6" i="13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G30" i="5"/>
  <c r="E31" i="4"/>
  <c r="F31" i="4"/>
  <c r="G15" i="11"/>
  <c r="G11" i="11"/>
  <c r="G12" i="11"/>
  <c r="F6" i="13"/>
  <c r="B6" i="11"/>
  <c r="C6" i="11"/>
  <c r="G6" i="11"/>
  <c r="D17" i="13"/>
  <c r="I30" i="5"/>
  <c r="C10" i="13"/>
  <c r="C7" i="13"/>
  <c r="F7" i="13"/>
  <c r="B7" i="11"/>
  <c r="C7" i="11"/>
  <c r="B13" i="11"/>
  <c r="C13" i="11"/>
  <c r="G15" i="13"/>
  <c r="H15" i="13"/>
  <c r="B14" i="11"/>
  <c r="C14" i="11"/>
  <c r="G16" i="13"/>
  <c r="H16" i="13"/>
  <c r="B9" i="11"/>
  <c r="C9" i="11"/>
  <c r="G11" i="13"/>
  <c r="H11" i="13"/>
  <c r="B8" i="11"/>
  <c r="C8" i="11"/>
  <c r="F32" i="6"/>
  <c r="G9" i="13"/>
  <c r="H9" i="13"/>
  <c r="G9" i="11"/>
  <c r="G7" i="13"/>
  <c r="H7" i="13"/>
  <c r="G7" i="11"/>
  <c r="G13" i="13"/>
  <c r="H13" i="13"/>
  <c r="G13" i="11"/>
  <c r="G14" i="13"/>
  <c r="H14" i="13"/>
  <c r="G14" i="11"/>
  <c r="G8" i="13"/>
  <c r="H8" i="13"/>
  <c r="G8" i="11"/>
  <c r="G6" i="13"/>
  <c r="H6" i="13"/>
  <c r="C17" i="13"/>
  <c r="F10" i="13"/>
  <c r="B10" i="11"/>
  <c r="F17" i="13"/>
  <c r="C10" i="11"/>
  <c r="B17" i="11"/>
  <c r="G10" i="11"/>
  <c r="G12" i="13"/>
  <c r="H12" i="13"/>
  <c r="C17" i="11"/>
  <c r="G10" i="13"/>
  <c r="H10" i="13"/>
  <c r="H17" i="13"/>
  <c r="G17" i="13"/>
  <c r="E22" i="13"/>
  <c r="G22" i="13"/>
  <c r="H22" i="13"/>
  <c r="E24" i="13"/>
  <c r="B5" i="3"/>
</calcChain>
</file>

<file path=xl/sharedStrings.xml><?xml version="1.0" encoding="utf-8"?>
<sst xmlns="http://schemas.openxmlformats.org/spreadsheetml/2006/main" count="171" uniqueCount="141">
  <si>
    <t>Call for proposals TAXUD/2020/CFP-01
Budget forms
Instructions</t>
  </si>
  <si>
    <t>Before completing these budget forms, please carefully read the call for proposals and the guide for applicants.</t>
  </si>
  <si>
    <t>The guide for applicants provides useful information about the cost items which are eligible under this call for proposals.</t>
  </si>
  <si>
    <t xml:space="preserve">Please complete all worksheets of the budget forms which are relevant for your proposal and pay specific attention to the </t>
  </si>
  <si>
    <t>information on the consortium. Particulary the short name of each applicant organisation (the acronym) is of importance</t>
  </si>
  <si>
    <t>since it is automatically inserted, where possible, into the other forms in order to reduce your burden.</t>
  </si>
  <si>
    <t>Some cells allow only for a limited choice of information to be added (drop-down lists). Should this information not entirely</t>
  </si>
  <si>
    <t>fit your needs, nevertheless use this selection and add a remark in your proposal or, where available, in the appropriate form.</t>
  </si>
  <si>
    <t>Columns which should be completed by you are highlighted with an ORANGE header whilst colums with a WHITE header</t>
  </si>
  <si>
    <t>contain formulas and do not require completion</t>
  </si>
  <si>
    <t>Essential information is linked with warnings which appear next to the cell where information is missing or inaccurate.</t>
  </si>
  <si>
    <t>Once completed, please print all worksheets of this document, sign the title page (consortium information) and join it</t>
  </si>
  <si>
    <t>to your proposal.</t>
  </si>
  <si>
    <t>Call for proposals TAXUD/2020/CFP-01</t>
  </si>
  <si>
    <t>CHECKS</t>
  </si>
  <si>
    <t>Proposal name:</t>
  </si>
  <si>
    <t>Proposal acronym:</t>
  </si>
  <si>
    <t>Duration in months:</t>
  </si>
  <si>
    <t>EU grant requested:</t>
  </si>
  <si>
    <t>List of participants</t>
  </si>
  <si>
    <t>Name</t>
  </si>
  <si>
    <t>Official legal name</t>
  </si>
  <si>
    <t>Acronym (short name)</t>
  </si>
  <si>
    <t>Country</t>
  </si>
  <si>
    <t>Lead applicant:</t>
  </si>
  <si>
    <t>Applicant 1:</t>
  </si>
  <si>
    <t>Applicant 2:</t>
  </si>
  <si>
    <t>Applicant 3:</t>
  </si>
  <si>
    <t>Applicant 4:</t>
  </si>
  <si>
    <t>Applicant 5:</t>
  </si>
  <si>
    <t>Applicant 6:</t>
  </si>
  <si>
    <t>Applicant 7:</t>
  </si>
  <si>
    <t>Applicant 8:</t>
  </si>
  <si>
    <t>Applicant 9:</t>
  </si>
  <si>
    <t>Applicant 10:</t>
  </si>
  <si>
    <t>Affiliated entities (if applicable)</t>
  </si>
  <si>
    <t>Affiliated to applicant</t>
  </si>
  <si>
    <t>Affiliated entity 1:</t>
  </si>
  <si>
    <t>Affiliated entity 2:</t>
  </si>
  <si>
    <t>Affiliated entity 3:</t>
  </si>
  <si>
    <t>I certify that the information provided in this application is accurate and complete.</t>
  </si>
  <si>
    <t>Date, Place</t>
  </si>
  <si>
    <t>Name, title and signature of the authorised representative of the lead applicant</t>
  </si>
  <si>
    <t>Heading 1 - Staff costs</t>
  </si>
  <si>
    <t>Incurred by applicant (acronym)</t>
  </si>
  <si>
    <t>Profile/category of staff</t>
  </si>
  <si>
    <t>Type of employment</t>
  </si>
  <si>
    <t>Indicative daily salary cost (in EUR)</t>
  </si>
  <si>
    <t>Estimated number of working days</t>
  </si>
  <si>
    <t>Total (in EUR)</t>
  </si>
  <si>
    <t>Total staff cost</t>
  </si>
  <si>
    <t>Heading 2 -Travel, accommodation, subsistence</t>
  </si>
  <si>
    <t>Purpose for travel</t>
  </si>
  <si>
    <t>Destination</t>
  </si>
  <si>
    <t>Number of travellers</t>
  </si>
  <si>
    <t>Number of days</t>
  </si>
  <si>
    <t>Estimated travel cost (in EUR)</t>
  </si>
  <si>
    <t>Estimated accom-modation cost (in EUR)</t>
  </si>
  <si>
    <t>Estimated subsistence cost (in EUR)</t>
  </si>
  <si>
    <t>Total travel, accommodation and subsistence expenses</t>
  </si>
  <si>
    <t>Heading 3 - Purchases</t>
  </si>
  <si>
    <t>Nature of expenses</t>
  </si>
  <si>
    <t>Description of expenses</t>
  </si>
  <si>
    <t>Price per unit
(in EUR)</t>
  </si>
  <si>
    <t>Number of units</t>
  </si>
  <si>
    <t>Total purchases</t>
  </si>
  <si>
    <t>Heading 4 - Other costs</t>
  </si>
  <si>
    <t>Heading 5 - Indirect costs</t>
  </si>
  <si>
    <t>Total direct costs (in EUR)</t>
  </si>
  <si>
    <t>Maximum threshold for indirect costs (7%)</t>
  </si>
  <si>
    <t>Indirect cost claimed by applicant (in EUR)</t>
  </si>
  <si>
    <t>Justification if deviation from threshold</t>
  </si>
  <si>
    <t>Totals</t>
  </si>
  <si>
    <t>Total expenditure</t>
  </si>
  <si>
    <t>Incurred by applicant (Acronym)</t>
  </si>
  <si>
    <t>Staff costs</t>
  </si>
  <si>
    <t>Travel, Accom-modation and subsistence</t>
  </si>
  <si>
    <t>Purchases</t>
  </si>
  <si>
    <t>Other costs</t>
  </si>
  <si>
    <t>Total direct costs</t>
  </si>
  <si>
    <t>Indirect costs</t>
  </si>
  <si>
    <t>Total income</t>
  </si>
  <si>
    <t>European Union grant</t>
  </si>
  <si>
    <t>Contribution by applicant (acronym)</t>
  </si>
  <si>
    <t>Contribution in EUR</t>
  </si>
  <si>
    <t>EU grant
(in EUR)</t>
  </si>
  <si>
    <t>Co-financing rate</t>
  </si>
  <si>
    <t>Contribution by third parties</t>
  </si>
  <si>
    <t>Income generated by the action</t>
  </si>
  <si>
    <t>Total</t>
  </si>
  <si>
    <t>Consortium information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</si>
  <si>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</si>
  <si>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</si>
  <si>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</si>
  <si>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</si>
  <si>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</si>
  <si>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</si>
  <si>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</si>
  <si>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</si>
  <si>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</si>
  <si>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</si>
  <si>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</si>
  <si>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</si>
  <si>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</si>
  <si>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</si>
  <si>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</si>
  <si>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</si>
  <si>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</si>
  <si>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</si>
  <si>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</si>
  <si>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</si>
  <si>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</si>
  <si>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</si>
  <si>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</si>
  <si>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</si>
  <si>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</si>
  <si>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</si>
  <si>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</si>
  <si>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</si>
  <si>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Staff - type of employment</t>
  </si>
  <si>
    <t>permanent staff - full time</t>
  </si>
  <si>
    <t>permanent staff - part time</t>
  </si>
  <si>
    <t>temporary staff - full time</t>
  </si>
  <si>
    <t>temporary staff - part time</t>
  </si>
  <si>
    <t>in-house consultant - full time</t>
  </si>
  <si>
    <t>in-house consultant - part time</t>
  </si>
  <si>
    <t>other</t>
  </si>
  <si>
    <t>Purchases - Nature of expenses</t>
  </si>
  <si>
    <t>Dissemination</t>
  </si>
  <si>
    <t>External expertise</t>
  </si>
  <si>
    <t>Interpretation</t>
  </si>
  <si>
    <t>Meeting equipment rental</t>
  </si>
  <si>
    <t>Meeting rooms rental</t>
  </si>
  <si>
    <t>Publications</t>
  </si>
  <si>
    <t>Translations</t>
  </si>
  <si>
    <t>Catering</t>
  </si>
  <si>
    <t>Other - Nature of expenses</t>
  </si>
  <si>
    <t>Depreciation (equipment)</t>
  </si>
  <si>
    <t>Financial costs</t>
  </si>
  <si>
    <t>Audit costs</t>
  </si>
  <si>
    <t>Other cost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</si>
</sst>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0" fillId="6" borderId="4" xfId="0" applyFill="1" applyBorder="1" applyAlignment="1" applyProtection="1">
      <alignment vertical="center" wrapText="1"/>
      <protection locked="0"/>
    </xf>
    <xf numFmtId="43" fontId="0" fillId="0" borderId="0" xfId="1" quotePrefix="1" applyFont="1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0" fillId="0" borderId="0" xfId="1" quotePrefix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" fillId="4" borderId="0" xfId="0" applyFont="1" applyFill="1" applyAlignment="1">
      <alignment vertical="center"/>
    </xf>
    <xf numFmtId="10" fontId="0" fillId="0" borderId="0" xfId="4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/>
    <xf numFmtId="0" fontId="0" fillId="4" borderId="0" xfId="0" applyFill="1"/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2" borderId="0" xfId="2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0" fillId="3" borderId="1" xfId="3" applyFont="1" applyBorder="1" applyAlignment="1" applyProtection="1">
      <alignment horizontal="left" vertical="center" wrapText="1"/>
      <protection locked="0"/>
    </xf>
    <xf numFmtId="0" fontId="2" fillId="3" borderId="1" xfId="3" applyBorder="1" applyAlignment="1" applyProtection="1">
      <alignment horizontal="left" vertical="center" wrapText="1"/>
      <protection locked="0"/>
    </xf>
    <xf numFmtId="0" fontId="0" fillId="3" borderId="2" xfId="3" applyFont="1" applyBorder="1" applyAlignment="1" applyProtection="1">
      <alignment horizontal="left" vertical="center" wrapText="1"/>
      <protection locked="0"/>
    </xf>
    <xf numFmtId="0" fontId="2" fillId="3" borderId="2" xfId="3" applyBorder="1" applyAlignment="1" applyProtection="1">
      <alignment horizontal="left" vertical="center" wrapText="1"/>
      <protection locked="0"/>
    </xf>
    <xf numFmtId="164" fontId="2" fillId="3" borderId="2" xfId="3" applyNumberFormat="1" applyBorder="1" applyAlignment="1">
      <alignment horizontal="left" vertical="center" wrapText="1"/>
    </xf>
    <xf numFmtId="0" fontId="0" fillId="3" borderId="0" xfId="3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43" fontId="1" fillId="0" borderId="0" xfId="1" applyFont="1" applyAlignment="1" applyProtection="1">
      <alignment vertical="center"/>
      <protection locked="0"/>
    </xf>
    <xf numFmtId="165" fontId="1" fillId="0" borderId="0" xfId="1" applyNumberFormat="1" applyFont="1" applyAlignment="1" applyProtection="1">
      <alignment vertical="center"/>
      <protection locked="0"/>
    </xf>
  </cellXfs>
  <cellStyles count="5">
    <cellStyle name="20% - Accent5" xfId="3" builtinId="46"/>
    <cellStyle name="Accent5" xfId="2" builtinId="45"/>
    <cellStyle name="Comma" xfId="1" builtinId="3"/>
    <cellStyle name="Normal" xfId="0" builtinId="0"/>
    <cellStyle name="Percent" xfId="4" builtinId="5"/>
  </cellStyles>
  <dxfs count="142">
    <dxf>
      <numFmt numFmtId="14" formatCode="0.00%"/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8" tint="0.399975585192419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7:D18" totalsRowShown="0" headerRowDxfId="135" dataDxfId="134">
  <tableColumns count="4">
    <tableColumn id="1" xr3:uid="{00000000-0010-0000-0000-000001000000}" name="Name" dataDxfId="133"/>
    <tableColumn id="2" xr3:uid="{00000000-0010-0000-0000-000002000000}" name="Official legal name" dataDxfId="132"/>
    <tableColumn id="3" xr3:uid="{00000000-0010-0000-0000-000003000000}" name="Acronym (short name)" dataDxfId="131"/>
    <tableColumn id="4" xr3:uid="{00000000-0010-0000-0000-000004000000}" name="Country" dataDxfId="13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E21:H22" totalsRowShown="0" headerRowDxfId="5" dataDxfId="4">
  <tableColumns count="4">
    <tableColumn id="1" xr3:uid="{00000000-0010-0000-0900-000001000000}" name="Total expenditure" dataDxfId="3" dataCellStyle="Comma">
      <calculatedColumnFormula>Table2[[#Totals],[Totals]]</calculatedColumnFormula>
    </tableColumn>
    <tableColumn id="2" xr3:uid="{00000000-0010-0000-0900-000002000000}" name="Total income" dataDxfId="2" dataCellStyle="Comma">
      <calculatedColumnFormula>Table6[[#Totals],[Contribution in EUR]]</calculatedColumnFormula>
    </tableColumn>
    <tableColumn id="3" xr3:uid="{00000000-0010-0000-0900-000003000000}" name="EU grant_x000a_(in EUR)" dataDxfId="1" dataCellStyle="Comma">
      <calculatedColumnFormula>SUM(Table11[Total expenditure]-Table11[Total income])</calculatedColumnFormula>
    </tableColumn>
    <tableColumn id="4" xr3:uid="{00000000-0010-0000-0900-000004000000}" name="Co-financing rate" dataDxfId="0" dataCellStyle="Percent">
      <calculatedColumnFormula>IFERROR(Table11[EU grant
(in EUR)]/Table11[Total expenditure],0%)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1:D24" totalsRowShown="0" headerRowDxfId="129" headerRowBorderDxfId="127" tableBorderDxfId="128" totalsRowBorderDxfId="126">
  <tableColumns count="4">
    <tableColumn id="1" xr3:uid="{00000000-0010-0000-0100-000001000000}" name="Name"/>
    <tableColumn id="2" xr3:uid="{00000000-0010-0000-0100-000002000000}" name="Official legal name" dataDxfId="125"/>
    <tableColumn id="3" xr3:uid="{00000000-0010-0000-0100-000003000000}" name="Affiliated to applicant" dataDxfId="124"/>
    <tableColumn id="4" xr3:uid="{00000000-0010-0000-0100-000004000000}" name="Country" dataDxfId="1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810" displayName="Table810" ref="A5:F31" totalsRowCount="1" headerRowDxfId="120" dataDxfId="119" totalsRowDxfId="118">
  <tableColumns count="6">
    <tableColumn id="1" xr3:uid="{00000000-0010-0000-0200-000001000000}" name="Incurred by applicant (acronym)" dataDxfId="116" totalsRowDxfId="117"/>
    <tableColumn id="2" xr3:uid="{00000000-0010-0000-0200-000002000000}" name="Profile/category of staff" dataDxfId="114" totalsRowDxfId="115"/>
    <tableColumn id="3" xr3:uid="{00000000-0010-0000-0200-000003000000}" name="Type of employment" dataDxfId="112" totalsRowDxfId="113"/>
    <tableColumn id="4" xr3:uid="{00000000-0010-0000-0200-000004000000}" name="Indicative daily salary cost (in EUR)" totalsRowLabel="Total staff cost" dataDxfId="110" totalsRowDxfId="111" dataCellStyle="Comma"/>
    <tableColumn id="5" xr3:uid="{00000000-0010-0000-0200-000005000000}" name="Estimated number of working days" totalsRowFunction="sum" dataDxfId="108" totalsRowDxfId="109" dataCellStyle="Comma"/>
    <tableColumn id="6" xr3:uid="{00000000-0010-0000-0200-000006000000}" name="Total (in EUR)" totalsRowFunction="sum" dataDxfId="106" totalsRowDxfId="107" dataCellStyle="Comma">
      <calculatedColumnFormula>ROUND(Table810[[#This Row],[Indicative daily salary cost (in EUR)]]*Table810[[#This Row],[Estimated number of working days]],2)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8" displayName="Table8" ref="A5:I30" totalsRowCount="1" headerRowDxfId="103" dataDxfId="102" totalsRowDxfId="101">
  <tableColumns count="9">
    <tableColumn id="1" xr3:uid="{00000000-0010-0000-0300-000001000000}" name="Incurred by applicant (acronym)" dataDxfId="99" totalsRowDxfId="100"/>
    <tableColumn id="2" xr3:uid="{00000000-0010-0000-0300-000002000000}" name="Purpose for travel" totalsRowLabel="Total travel, accommodation and subsistence expenses" dataDxfId="97" totalsRowDxfId="98"/>
    <tableColumn id="3" xr3:uid="{00000000-0010-0000-0300-000003000000}" name="Destination" dataDxfId="95" totalsRowDxfId="96"/>
    <tableColumn id="4" xr3:uid="{00000000-0010-0000-0300-000004000000}" name="Number of travellers" dataDxfId="93" totalsRowDxfId="94" dataCellStyle="Comma"/>
    <tableColumn id="7" xr3:uid="{00000000-0010-0000-0300-000007000000}" name="Number of days" dataDxfId="91" totalsRowDxfId="92" dataCellStyle="Comma"/>
    <tableColumn id="8" xr3:uid="{00000000-0010-0000-0300-000008000000}" name="Estimated travel cost (in EUR)" totalsRowFunction="sum" dataDxfId="89" totalsRowDxfId="90" dataCellStyle="Comma"/>
    <tableColumn id="5" xr3:uid="{00000000-0010-0000-0300-000005000000}" name="Estimated accom-modation cost (in EUR)" totalsRowFunction="sum" dataDxfId="87" totalsRowDxfId="88" dataCellStyle="Comma"/>
    <tableColumn id="9" xr3:uid="{00000000-0010-0000-0300-000009000000}" name="Estimated subsistence cost (in EUR)" totalsRowFunction="sum" dataDxfId="85" totalsRowDxfId="86" dataCellStyle="Comma"/>
    <tableColumn id="6" xr3:uid="{00000000-0010-0000-0300-000006000000}" name="Total (in EUR)" totalsRowFunction="sum" dataDxfId="83" totalsRowDxfId="84" dataCellStyle="Comma">
      <calculatedColumnFormula>SUM(Table8[[#This Row],[Estimated travel cost (in EUR)]:[Estimated subsistence cost (in EUR)]])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811" displayName="Table811" ref="A5:F32" totalsRowCount="1" headerRowDxfId="80" dataDxfId="79" totalsRowDxfId="78">
  <tableColumns count="6">
    <tableColumn id="1" xr3:uid="{00000000-0010-0000-0400-000001000000}" name="Incurred by applicant (acronym)" dataDxfId="76" totalsRowDxfId="77"/>
    <tableColumn id="2" xr3:uid="{00000000-0010-0000-0400-000002000000}" name="Nature of expenses" dataDxfId="74" totalsRowDxfId="75"/>
    <tableColumn id="3" xr3:uid="{00000000-0010-0000-0400-000003000000}" name="Description of expenses" dataDxfId="72" totalsRowDxfId="73"/>
    <tableColumn id="4" xr3:uid="{00000000-0010-0000-0400-000004000000}" name="Price per unit_x000a_(in EUR)" totalsRowLabel="Total purchases" dataDxfId="70" totalsRowDxfId="71" dataCellStyle="Comma"/>
    <tableColumn id="7" xr3:uid="{00000000-0010-0000-0400-000007000000}" name="Number of units" dataDxfId="68" totalsRowDxfId="69" dataCellStyle="Comma"/>
    <tableColumn id="6" xr3:uid="{00000000-0010-0000-0400-000006000000}" name="Total (in EUR)" totalsRowFunction="sum" dataDxfId="66" totalsRowDxfId="67" dataCellStyle="Comma">
      <calculatedColumnFormula>Table811[[#This Row],[Price per unit
(in EUR)]]*Table811[[#This Row],[Number of units]]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8112" displayName="Table8112" ref="A5:F32" totalsRowCount="1" headerRowDxfId="63" dataDxfId="62" totalsRowDxfId="61">
  <tableColumns count="6">
    <tableColumn id="1" xr3:uid="{00000000-0010-0000-0500-000001000000}" name="Incurred by applicant (acronym)" dataDxfId="59" totalsRowDxfId="60"/>
    <tableColumn id="2" xr3:uid="{00000000-0010-0000-0500-000002000000}" name="Nature of expenses" dataDxfId="57" totalsRowDxfId="58"/>
    <tableColumn id="3" xr3:uid="{00000000-0010-0000-0500-000003000000}" name="Description of expenses" dataDxfId="55" totalsRowDxfId="56"/>
    <tableColumn id="4" xr3:uid="{00000000-0010-0000-0500-000004000000}" name="Price per unit_x000a_(in EUR)" totalsRowLabel="Total purchases" dataDxfId="53" totalsRowDxfId="54" dataCellStyle="Comma"/>
    <tableColumn id="7" xr3:uid="{00000000-0010-0000-0500-000007000000}" name="Number of units" dataDxfId="51" totalsRowDxfId="52" dataCellStyle="Comma"/>
    <tableColumn id="6" xr3:uid="{00000000-0010-0000-0500-000006000000}" name="Total (in EUR)" totalsRowFunction="sum" dataDxfId="49" totalsRowDxfId="50" dataCellStyle="Comma">
      <calculatedColumnFormula>Table8112[[#This Row],[Price per unit
(in EUR)]]*Table8112[[#This Row],[Number of units]]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" displayName="Table3" ref="A5:E17" totalsRowCount="1" headerRowDxfId="46" dataDxfId="45" totalsRowDxfId="44">
  <tableColumns count="5">
    <tableColumn id="1" xr3:uid="{00000000-0010-0000-0600-000001000000}" name="Incurred by applicant (acronym)" totalsRowLabel="Totals" dataDxfId="42" totalsRowDxfId="43">
      <calculatedColumnFormula>IF('Consortium information'!C8&gt;1,'Consortium information'!C8,"-----")</calculatedColumnFormula>
    </tableColumn>
    <tableColumn id="2" xr3:uid="{00000000-0010-0000-0600-000002000000}" name="Total direct costs (in EUR)" totalsRowFunction="sum" dataDxfId="40" totalsRowDxfId="41" dataCellStyle="Comma">
      <calculatedColumnFormula>'Totals-Income'!F6</calculatedColumnFormula>
    </tableColumn>
    <tableColumn id="3" xr3:uid="{00000000-0010-0000-0600-000003000000}" name="Maximum threshold for indirect costs (7%)" totalsRowFunction="sum" dataDxfId="38" totalsRowDxfId="39" dataCellStyle="Comma">
      <calculatedColumnFormula>Table3[[#This Row],[Total direct costs (in EUR)]]*7%</calculatedColumnFormula>
    </tableColumn>
    <tableColumn id="4" xr3:uid="{00000000-0010-0000-0600-000004000000}" name="Indirect cost claimed by applicant (in EUR)" totalsRowFunction="sum" dataDxfId="36" totalsRowDxfId="37" dataCellStyle="Comma"/>
    <tableColumn id="5" xr3:uid="{00000000-0010-0000-0600-000005000000}" name="Justification if deviation from threshold" dataDxfId="34" totalsRowDxfId="3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e2" displayName="Table2" ref="A5:H17" totalsRowCount="1" headerRowDxfId="31" dataDxfId="30" totalsRowDxfId="29" dataCellStyle="Comma">
  <tableColumns count="8">
    <tableColumn id="1" xr3:uid="{00000000-0010-0000-0700-000001000000}" name="Incurred by applicant (Acronym)" totalsRowLabel="Total expenditure" dataDxfId="27" totalsRowDxfId="28">
      <calculatedColumnFormula>IF('Consortium information'!C8&gt;1,'Consortium information'!C8,"-----")</calculatedColumnFormula>
    </tableColumn>
    <tableColumn id="2" xr3:uid="{00000000-0010-0000-0700-000002000000}" name="Staff costs" totalsRowFunction="sum" dataDxfId="25" totalsRowDxfId="26" dataCellStyle="Comma">
      <calculatedColumnFormula>SUMIF(Table810[Incurred by applicant (acronym)],'Consortium information'!C8,Table810[Total (in EUR)])</calculatedColumnFormula>
    </tableColumn>
    <tableColumn id="3" xr3:uid="{00000000-0010-0000-0700-000003000000}" name="Travel, Accom-modation and subsistence" totalsRowFunction="sum" dataDxfId="23" totalsRowDxfId="24" dataCellStyle="Comma">
      <calculatedColumnFormula>SUMIF(Table8[Incurred by applicant (acronym)],'Consortium information'!C8,Table8[Total (in EUR)])</calculatedColumnFormula>
    </tableColumn>
    <tableColumn id="4" xr3:uid="{00000000-0010-0000-0700-000004000000}" name="Purchases" totalsRowFunction="sum" dataDxfId="21" totalsRowDxfId="22" dataCellStyle="Comma">
      <calculatedColumnFormula>SUMIF(Table811[Incurred by applicant (acronym)],'Consortium information'!C8,Table811[Total (in EUR)])</calculatedColumnFormula>
    </tableColumn>
    <tableColumn id="5" xr3:uid="{00000000-0010-0000-0700-000005000000}" name="Other costs" totalsRowFunction="sum" dataDxfId="19" totalsRowDxfId="20" dataCellStyle="Comma">
      <calculatedColumnFormula>SUMIF(Table8112[Incurred by applicant (acronym)],'Consortium information'!C8,Table8112[Total (in EUR)])</calculatedColumnFormula>
    </tableColumn>
    <tableColumn id="8" xr3:uid="{00000000-0010-0000-0700-000008000000}" name="Total direct costs" totalsRowFunction="sum" dataDxfId="17" totalsRowDxfId="18" dataCellStyle="Comma">
      <calculatedColumnFormula>SUM(Table2[[#This Row],[Staff costs]:[Other costs]])</calculatedColumnFormula>
    </tableColumn>
    <tableColumn id="6" xr3:uid="{00000000-0010-0000-0700-000006000000}" name="Indirect costs" totalsRowFunction="sum" dataDxfId="15" totalsRowDxfId="16" dataCellStyle="Comma">
      <calculatedColumnFormula>IF(Table3[[#This Row],[Indirect cost claimed by applicant (in EUR)]]&gt;Table3[[#This Row],[Maximum threshold for indirect costs (7%)]],Table3[[#This Row],[Maximum threshold for indirect costs (7%)]],Table3[[#This Row],[Indirect cost claimed by applicant (in EUR)]])</calculatedColumnFormula>
    </tableColumn>
    <tableColumn id="7" xr3:uid="{00000000-0010-0000-0700-000007000000}" name="Totals" totalsRowFunction="sum" dataDxfId="13" totalsRowDxfId="14" dataCellStyle="Comma">
      <calculatedColumnFormula>Table2[[#This Row],[Total direct costs]]+Table2[[#This Row],[Indirect costs]]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6" displayName="Table6" ref="A21:B35" totalsRowCount="1" headerRowDxfId="12" dataDxfId="11" totalsRowDxfId="10">
  <tableColumns count="2">
    <tableColumn id="1" xr3:uid="{00000000-0010-0000-0800-000001000000}" name="Contribution by applicant (acronym)" totalsRowLabel="Total" dataDxfId="8" totalsRowDxfId="9"/>
    <tableColumn id="2" xr3:uid="{00000000-0010-0000-0800-000002000000}" name="Contribution in EUR" totalsRowFunction="sum" dataDxfId="6" totalsRowDxfId="7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workbookViewId="0" xr3:uid="{AEA406A1-0E4B-5B11-9CD5-51D6E497D94C}">
      <selection sqref="A1:L1"/>
    </sheetView>
  </sheetViews>
  <sheetFormatPr defaultColWidth="8.7109375" defaultRowHeight="14.45"/>
  <cols>
    <col min="1" max="16384" width="8.7109375" style="11"/>
  </cols>
  <sheetData>
    <row r="1" spans="1:14" ht="8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</row>
    <row r="3" spans="1:14">
      <c r="A3" s="11" t="s">
        <v>1</v>
      </c>
    </row>
    <row r="4" spans="1:14">
      <c r="A4" s="11" t="s">
        <v>2</v>
      </c>
    </row>
    <row r="5" spans="1:14">
      <c r="A5" s="11" t="s">
        <v>3</v>
      </c>
    </row>
    <row r="6" spans="1:14">
      <c r="A6" s="11" t="s">
        <v>4</v>
      </c>
    </row>
    <row r="7" spans="1:14">
      <c r="A7" s="11" t="s">
        <v>5</v>
      </c>
    </row>
    <row r="8" spans="1:14">
      <c r="A8" s="11" t="s">
        <v>6</v>
      </c>
    </row>
    <row r="9" spans="1:14">
      <c r="A9" s="11" t="s">
        <v>7</v>
      </c>
    </row>
    <row r="10" spans="1:14">
      <c r="A10" s="11" t="s">
        <v>8</v>
      </c>
    </row>
    <row r="11" spans="1:14">
      <c r="A11" s="11" t="s">
        <v>9</v>
      </c>
    </row>
    <row r="12" spans="1:14">
      <c r="A12" s="11" t="s">
        <v>10</v>
      </c>
    </row>
    <row r="14" spans="1:14">
      <c r="A14" s="12" t="s">
        <v>11</v>
      </c>
    </row>
    <row r="15" spans="1:14">
      <c r="A15" s="12" t="s">
        <v>12</v>
      </c>
    </row>
  </sheetData>
  <sheetProtection sheet="1" objects="1" scenarios="1" selectLockedCells="1"/>
  <sortState ref="A97:A123">
    <sortCondition ref="A97"/>
  </sortState>
  <mergeCells count="1">
    <mergeCell ref="A1:L1"/>
  </mergeCell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showGridLines="0" tabSelected="1" workbookViewId="0" xr3:uid="{958C4451-9541-5A59-BF78-D2F731DF1C81}">
      <selection activeCell="B4" sqref="B4:D4"/>
    </sheetView>
  </sheetViews>
  <sheetFormatPr defaultColWidth="8.7109375" defaultRowHeight="14.45"/>
  <cols>
    <col min="1" max="1" width="20.140625" style="4" customWidth="1"/>
    <col min="2" max="2" width="40.28515625" style="4" customWidth="1"/>
    <col min="3" max="3" width="35.42578125" style="4" customWidth="1"/>
    <col min="4" max="4" width="24" style="4" customWidth="1"/>
    <col min="5" max="5" width="8.85546875" style="4" customWidth="1"/>
    <col min="6" max="6" width="13.7109375" style="1" customWidth="1"/>
    <col min="7" max="16384" width="8.7109375" style="4"/>
  </cols>
  <sheetData>
    <row r="1" spans="1:6" ht="23.45" customHeight="1">
      <c r="A1" s="43" t="s">
        <v>13</v>
      </c>
      <c r="B1" s="43"/>
      <c r="C1" s="43"/>
      <c r="D1" s="43"/>
      <c r="F1" s="30" t="s">
        <v>14</v>
      </c>
    </row>
    <row r="2" spans="1:6" ht="16.149999999999999" customHeight="1">
      <c r="A2" s="3" t="s">
        <v>15</v>
      </c>
      <c r="B2" s="48"/>
      <c r="C2" s="49"/>
      <c r="D2" s="49"/>
      <c r="F2" s="1" t="b">
        <f>ISBLANK(B2)</f>
        <v>1</v>
      </c>
    </row>
    <row r="3" spans="1:6" ht="16.149999999999999" customHeight="1">
      <c r="A3" s="3" t="s">
        <v>16</v>
      </c>
      <c r="B3" s="50"/>
      <c r="C3" s="51"/>
      <c r="D3" s="51"/>
      <c r="F3" s="1" t="b">
        <f t="shared" ref="F3:F4" si="0">ISBLANK(B3)</f>
        <v>1</v>
      </c>
    </row>
    <row r="4" spans="1:6" ht="16.149999999999999" customHeight="1">
      <c r="A4" s="3" t="s">
        <v>17</v>
      </c>
      <c r="B4" s="51"/>
      <c r="C4" s="51"/>
      <c r="D4" s="51"/>
      <c r="F4" s="1" t="b">
        <f t="shared" si="0"/>
        <v>1</v>
      </c>
    </row>
    <row r="5" spans="1:6" ht="16.149999999999999" customHeight="1">
      <c r="A5" s="40" t="s">
        <v>18</v>
      </c>
      <c r="B5" s="52">
        <f>'Totals-Income'!G22</f>
        <v>0</v>
      </c>
      <c r="C5" s="52"/>
      <c r="D5" s="52"/>
      <c r="F5" s="4"/>
    </row>
    <row r="6" spans="1:6" ht="25.15" customHeight="1">
      <c r="A6" s="44" t="s">
        <v>19</v>
      </c>
      <c r="B6" s="44"/>
      <c r="C6" s="44"/>
      <c r="D6" s="44"/>
    </row>
    <row r="7" spans="1:6" ht="15.6" customHeight="1">
      <c r="A7" s="4" t="s">
        <v>20</v>
      </c>
      <c r="B7" s="5" t="s">
        <v>21</v>
      </c>
      <c r="C7" s="5" t="s">
        <v>22</v>
      </c>
      <c r="D7" s="5" t="s">
        <v>23</v>
      </c>
    </row>
    <row r="8" spans="1:6" ht="15.6" customHeight="1">
      <c r="A8" s="6" t="s">
        <v>24</v>
      </c>
      <c r="B8" s="7"/>
      <c r="C8" s="7"/>
      <c r="D8" s="7"/>
      <c r="F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9" spans="1:6" ht="15.6" customHeight="1">
      <c r="A9" s="6" t="s">
        <v>25</v>
      </c>
      <c r="B9" s="7"/>
      <c r="C9" s="7"/>
      <c r="D9" s="7"/>
      <c r="F9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0" spans="1:6" ht="15.6" customHeight="1">
      <c r="A10" s="6" t="s">
        <v>26</v>
      </c>
      <c r="B10" s="7"/>
      <c r="C10" s="7"/>
      <c r="D10" s="7"/>
      <c r="F10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1" spans="1:6" ht="15.6" customHeight="1">
      <c r="A11" s="6" t="s">
        <v>27</v>
      </c>
      <c r="B11" s="7"/>
      <c r="C11" s="7"/>
      <c r="D11" s="7"/>
      <c r="F11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2" spans="1:6" ht="15.6" customHeight="1">
      <c r="A12" s="6" t="s">
        <v>28</v>
      </c>
      <c r="B12" s="7"/>
      <c r="C12" s="7"/>
      <c r="D12" s="7"/>
      <c r="F12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3" spans="1:6" ht="15.6" customHeight="1">
      <c r="A13" s="6" t="s">
        <v>29</v>
      </c>
      <c r="B13" s="7"/>
      <c r="C13" s="7"/>
      <c r="D13" s="7"/>
      <c r="F13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4" spans="1:6" ht="15.6" customHeight="1">
      <c r="A14" s="6" t="s">
        <v>30</v>
      </c>
      <c r="B14" s="7"/>
      <c r="C14" s="7"/>
      <c r="D14" s="7"/>
      <c r="F14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5" spans="1:6" ht="15.6" customHeight="1">
      <c r="A15" s="6" t="s">
        <v>31</v>
      </c>
      <c r="B15" s="7"/>
      <c r="C15" s="7"/>
      <c r="D15" s="7"/>
      <c r="F15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6" spans="1:6" ht="15.6" customHeight="1">
      <c r="A16" s="6" t="s">
        <v>32</v>
      </c>
      <c r="B16" s="7"/>
      <c r="C16" s="7"/>
      <c r="D16" s="7"/>
      <c r="F16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7" spans="1:6" ht="15.6" customHeight="1">
      <c r="A17" s="6" t="s">
        <v>33</v>
      </c>
      <c r="B17" s="7"/>
      <c r="C17" s="7"/>
      <c r="D17" s="7"/>
      <c r="F17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8" spans="1:6" ht="15.6" customHeight="1">
      <c r="A18" s="6" t="s">
        <v>34</v>
      </c>
      <c r="B18" s="7"/>
      <c r="C18" s="7"/>
      <c r="D18" s="7"/>
      <c r="F1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9" spans="1:6" ht="15.6" customHeight="1">
      <c r="A19" s="6"/>
    </row>
    <row r="20" spans="1:6" ht="25.15" customHeight="1">
      <c r="A20" s="47" t="s">
        <v>35</v>
      </c>
      <c r="B20" s="47"/>
      <c r="C20" s="47"/>
      <c r="D20" s="47"/>
    </row>
    <row r="21" spans="1:6">
      <c r="A21" s="22" t="s">
        <v>20</v>
      </c>
      <c r="B21" s="23" t="s">
        <v>21</v>
      </c>
      <c r="C21" s="23" t="s">
        <v>36</v>
      </c>
      <c r="D21" s="23" t="s">
        <v>23</v>
      </c>
    </row>
    <row r="22" spans="1:6">
      <c r="A22" s="20" t="s">
        <v>37</v>
      </c>
      <c r="B22" s="8"/>
      <c r="C22" s="8"/>
      <c r="D22" s="8"/>
      <c r="F22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3" spans="1:6">
      <c r="A23" s="21" t="s">
        <v>38</v>
      </c>
      <c r="B23" s="9"/>
      <c r="C23" s="9"/>
      <c r="D23" s="9"/>
      <c r="F23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4" spans="1:6">
      <c r="A24" s="24" t="s">
        <v>39</v>
      </c>
      <c r="B24" s="25"/>
      <c r="C24" s="25"/>
      <c r="D24" s="25"/>
      <c r="F24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5" spans="1:6" ht="22.9" customHeight="1">
      <c r="A25" s="45" t="s">
        <v>40</v>
      </c>
      <c r="B25" s="45"/>
      <c r="C25" s="45"/>
      <c r="D25" s="45"/>
    </row>
    <row r="26" spans="1:6" ht="0.6" customHeight="1"/>
    <row r="27" spans="1:6" ht="28.9" customHeight="1">
      <c r="A27" s="38"/>
      <c r="B27" s="46"/>
      <c r="C27" s="46"/>
    </row>
    <row r="28" spans="1:6" ht="28.9" customHeight="1">
      <c r="A28" s="6" t="s">
        <v>41</v>
      </c>
      <c r="B28" s="42" t="s">
        <v>42</v>
      </c>
      <c r="C28" s="42"/>
    </row>
  </sheetData>
  <sheetProtection sheet="1" objects="1" scenarios="1" selectLockedCells="1"/>
  <mergeCells count="10">
    <mergeCell ref="B28:C28"/>
    <mergeCell ref="A1:D1"/>
    <mergeCell ref="A6:D6"/>
    <mergeCell ref="A25:D25"/>
    <mergeCell ref="B27:C27"/>
    <mergeCell ref="A20:D20"/>
    <mergeCell ref="B2:D2"/>
    <mergeCell ref="B3:D3"/>
    <mergeCell ref="B4:D4"/>
    <mergeCell ref="B5:D5"/>
  </mergeCells>
  <conditionalFormatting sqref="F2:F4">
    <cfRule type="cellIs" dxfId="141" priority="7" operator="equal">
      <formula>FALSE</formula>
    </cfRule>
    <cfRule type="cellIs" dxfId="140" priority="8" operator="equal">
      <formula>TRUE</formula>
    </cfRule>
  </conditionalFormatting>
  <conditionalFormatting sqref="F8:F18">
    <cfRule type="cellIs" dxfId="139" priority="5" operator="equal">
      <formula>TRUE</formula>
    </cfRule>
    <cfRule type="cellIs" dxfId="138" priority="6" operator="equal">
      <formula>FALSE</formula>
    </cfRule>
  </conditionalFormatting>
  <conditionalFormatting sqref="F22:F24">
    <cfRule type="cellIs" dxfId="137" priority="3" operator="equal">
      <formula>TRUE</formula>
    </cfRule>
    <cfRule type="cellIs" dxfId="136" priority="4" operator="equal">
      <formula>FALSE</formula>
    </cfRule>
  </conditionalFormatting>
  <dataValidations count="3">
    <dataValidation type="whole" allowBlank="1" showInputMessage="1" showErrorMessage="1" error="Duration must be between 1 and 18 months" sqref="B4:D4" xr:uid="{00000000-0002-0000-0100-000000000000}">
      <formula1>1</formula1>
      <formula2>18</formula2>
    </dataValidation>
    <dataValidation type="whole" allowBlank="1" showInputMessage="1" showErrorMessage="1" error="Value must be between 1 and 1.200.000 €" sqref="B5:D5" xr:uid="{00000000-0002-0000-0100-000001000000}">
      <formula1>1</formula1>
      <formula2>1200000</formula2>
    </dataValidation>
    <dataValidation type="list" allowBlank="1" showInputMessage="1" showErrorMessage="1" sqref="C22:C24" xr:uid="{00000000-0002-0000-0100-000002000000}">
      <formula1>$C$8:$C$18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Datasheet!$A$3:$A$30</xm:f>
          </x14:formula1>
          <xm:sqref>D8:D19 D22:D24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showGridLines="0" topLeftCell="A13" workbookViewId="0" xr3:uid="{842E5F09-E766-5B8D-85AF-A39847EA96FD}">
      <selection sqref="A1:L1"/>
    </sheetView>
  </sheetViews>
  <sheetFormatPr defaultColWidth="8.7109375" defaultRowHeight="14.45"/>
  <cols>
    <col min="1" max="1" width="30.85546875" style="14" customWidth="1"/>
    <col min="2" max="2" width="25.28515625" style="14" customWidth="1"/>
    <col min="3" max="3" width="26.7109375" style="15" customWidth="1"/>
    <col min="4" max="7" width="14.7109375" style="14" customWidth="1"/>
    <col min="8" max="8" width="12.42578125" style="14" customWidth="1"/>
    <col min="9" max="16384" width="8.7109375" style="14"/>
  </cols>
  <sheetData>
    <row r="1" spans="1:8" ht="19.149999999999999" customHeight="1">
      <c r="A1" s="3" t="s">
        <v>15</v>
      </c>
      <c r="B1" s="53">
        <f>'Consortium information'!B2</f>
        <v>0</v>
      </c>
      <c r="C1" s="53"/>
      <c r="D1" s="53"/>
      <c r="E1" s="53"/>
      <c r="F1" s="53"/>
    </row>
    <row r="2" spans="1:8" ht="6.6" customHeight="1"/>
    <row r="3" spans="1:8" ht="21">
      <c r="A3" s="13" t="s">
        <v>43</v>
      </c>
    </row>
    <row r="4" spans="1:8" ht="6.6" customHeight="1"/>
    <row r="5" spans="1:8" s="1" customFormat="1" ht="43.15">
      <c r="A5" s="2" t="s">
        <v>44</v>
      </c>
      <c r="B5" s="2" t="s">
        <v>45</v>
      </c>
      <c r="C5" s="2" t="s">
        <v>46</v>
      </c>
      <c r="D5" s="2" t="s">
        <v>47</v>
      </c>
      <c r="E5" s="2" t="s">
        <v>48</v>
      </c>
      <c r="F5" s="1" t="s">
        <v>49</v>
      </c>
      <c r="H5" s="30" t="s">
        <v>14</v>
      </c>
    </row>
    <row r="6" spans="1:8">
      <c r="A6" s="16"/>
      <c r="B6" s="7"/>
      <c r="C6" s="32"/>
      <c r="D6" s="28"/>
      <c r="E6" s="28"/>
      <c r="F6" s="17">
        <f>ROUND(Table810[[#This Row],[Indicative daily salary cost (in EUR)]]*Table810[[#This Row],[Estimated number of working days]],2)</f>
        <v>0</v>
      </c>
      <c r="H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7" spans="1:8">
      <c r="A7" s="16"/>
      <c r="B7" s="7"/>
      <c r="C7" s="32"/>
      <c r="D7" s="28"/>
      <c r="E7" s="28"/>
      <c r="F7" s="17">
        <f>ROUND(Table810[[#This Row],[Indicative daily salary cost (in EUR)]]*Table810[[#This Row],[Estimated number of working days]],2)</f>
        <v>0</v>
      </c>
      <c r="H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8" spans="1:8">
      <c r="A8" s="16"/>
      <c r="B8" s="7"/>
      <c r="C8" s="32"/>
      <c r="D8" s="28"/>
      <c r="E8" s="28"/>
      <c r="F8" s="17">
        <f>ROUND(Table810[[#This Row],[Indicative daily salary cost (in EUR)]]*Table810[[#This Row],[Estimated number of working days]],2)</f>
        <v>0</v>
      </c>
      <c r="H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9" spans="1:8">
      <c r="A9" s="16"/>
      <c r="B9" s="7"/>
      <c r="C9" s="32"/>
      <c r="D9" s="28"/>
      <c r="E9" s="28"/>
      <c r="F9" s="17">
        <f>ROUND(Table810[[#This Row],[Indicative daily salary cost (in EUR)]]*Table810[[#This Row],[Estimated number of working days]],2)</f>
        <v>0</v>
      </c>
      <c r="H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0" spans="1:8">
      <c r="A10" s="16"/>
      <c r="B10" s="7"/>
      <c r="C10" s="32"/>
      <c r="D10" s="28"/>
      <c r="E10" s="28"/>
      <c r="F10" s="17">
        <f>ROUND(Table810[[#This Row],[Indicative daily salary cost (in EUR)]]*Table810[[#This Row],[Estimated number of working days]],2)</f>
        <v>0</v>
      </c>
      <c r="H1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1" spans="1:8">
      <c r="A11" s="16"/>
      <c r="B11" s="7"/>
      <c r="C11" s="32"/>
      <c r="D11" s="28"/>
      <c r="E11" s="28"/>
      <c r="F11" s="17">
        <f>ROUND(Table810[[#This Row],[Indicative daily salary cost (in EUR)]]*Table810[[#This Row],[Estimated number of working days]],2)</f>
        <v>0</v>
      </c>
      <c r="H1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2" spans="1:8">
      <c r="A12" s="16"/>
      <c r="B12" s="7"/>
      <c r="C12" s="32"/>
      <c r="D12" s="28"/>
      <c r="E12" s="28"/>
      <c r="F12" s="17">
        <f>ROUND(Table810[[#This Row],[Indicative daily salary cost (in EUR)]]*Table810[[#This Row],[Estimated number of working days]],2)</f>
        <v>0</v>
      </c>
      <c r="H1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3" spans="1:8">
      <c r="A13" s="16"/>
      <c r="B13" s="7"/>
      <c r="C13" s="32"/>
      <c r="D13" s="28"/>
      <c r="E13" s="28"/>
      <c r="F13" s="17">
        <f>ROUND(Table810[[#This Row],[Indicative daily salary cost (in EUR)]]*Table810[[#This Row],[Estimated number of working days]],2)</f>
        <v>0</v>
      </c>
      <c r="H1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4" spans="1:8">
      <c r="A14" s="16"/>
      <c r="B14" s="7"/>
      <c r="C14" s="32"/>
      <c r="D14" s="28"/>
      <c r="E14" s="28"/>
      <c r="F14" s="17">
        <f>ROUND(Table810[[#This Row],[Indicative daily salary cost (in EUR)]]*Table810[[#This Row],[Estimated number of working days]],2)</f>
        <v>0</v>
      </c>
      <c r="H1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5" spans="1:8">
      <c r="A15" s="16"/>
      <c r="B15" s="7"/>
      <c r="C15" s="32"/>
      <c r="D15" s="28"/>
      <c r="E15" s="28"/>
      <c r="F15" s="17">
        <f>ROUND(Table810[[#This Row],[Indicative daily salary cost (in EUR)]]*Table810[[#This Row],[Estimated number of working days]],2)</f>
        <v>0</v>
      </c>
      <c r="H1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6" spans="1:8">
      <c r="A16" s="16"/>
      <c r="B16" s="7"/>
      <c r="C16" s="32"/>
      <c r="D16" s="28"/>
      <c r="E16" s="28"/>
      <c r="F16" s="17">
        <f>ROUND(Table810[[#This Row],[Indicative daily salary cost (in EUR)]]*Table810[[#This Row],[Estimated number of working days]],2)</f>
        <v>0</v>
      </c>
      <c r="H1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7" spans="1:8">
      <c r="A17" s="16"/>
      <c r="B17" s="7"/>
      <c r="C17" s="32"/>
      <c r="D17" s="28"/>
      <c r="E17" s="28"/>
      <c r="F17" s="17">
        <f>ROUND(Table810[[#This Row],[Indicative daily salary cost (in EUR)]]*Table810[[#This Row],[Estimated number of working days]],2)</f>
        <v>0</v>
      </c>
      <c r="H1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8" spans="1:8">
      <c r="A18" s="16"/>
      <c r="B18" s="7"/>
      <c r="C18" s="32"/>
      <c r="D18" s="28"/>
      <c r="E18" s="28"/>
      <c r="F18" s="17">
        <f>ROUND(Table810[[#This Row],[Indicative daily salary cost (in EUR)]]*Table810[[#This Row],[Estimated number of working days]],2)</f>
        <v>0</v>
      </c>
      <c r="H1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9" spans="1:8">
      <c r="A19" s="16"/>
      <c r="B19" s="7"/>
      <c r="C19" s="32"/>
      <c r="D19" s="28"/>
      <c r="E19" s="28"/>
      <c r="F19" s="17">
        <f>ROUND(Table810[[#This Row],[Indicative daily salary cost (in EUR)]]*Table810[[#This Row],[Estimated number of working days]],2)</f>
        <v>0</v>
      </c>
      <c r="H1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0" spans="1:8">
      <c r="A20" s="16"/>
      <c r="B20" s="7"/>
      <c r="C20" s="32"/>
      <c r="D20" s="28"/>
      <c r="E20" s="28"/>
      <c r="F20" s="17">
        <f>ROUND(Table810[[#This Row],[Indicative daily salary cost (in EUR)]]*Table810[[#This Row],[Estimated number of working days]],2)</f>
        <v>0</v>
      </c>
      <c r="H2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1" spans="1:8">
      <c r="A21" s="16"/>
      <c r="B21" s="7"/>
      <c r="C21" s="32"/>
      <c r="D21" s="28"/>
      <c r="E21" s="28"/>
      <c r="F21" s="17">
        <f>ROUND(Table810[[#This Row],[Indicative daily salary cost (in EUR)]]*Table810[[#This Row],[Estimated number of working days]],2)</f>
        <v>0</v>
      </c>
      <c r="H2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2" spans="1:8">
      <c r="A22" s="16"/>
      <c r="B22" s="7"/>
      <c r="C22" s="32"/>
      <c r="D22" s="28"/>
      <c r="E22" s="28"/>
      <c r="F22" s="17">
        <f>ROUND(Table810[[#This Row],[Indicative daily salary cost (in EUR)]]*Table810[[#This Row],[Estimated number of working days]],2)</f>
        <v>0</v>
      </c>
      <c r="H2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3" spans="1:8">
      <c r="A23" s="16"/>
      <c r="B23" s="7"/>
      <c r="C23" s="32"/>
      <c r="D23" s="28"/>
      <c r="E23" s="28"/>
      <c r="F23" s="17">
        <f>ROUND(Table810[[#This Row],[Indicative daily salary cost (in EUR)]]*Table810[[#This Row],[Estimated number of working days]],2)</f>
        <v>0</v>
      </c>
      <c r="H2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4" spans="1:8">
      <c r="A24" s="16"/>
      <c r="B24" s="7"/>
      <c r="C24" s="32"/>
      <c r="D24" s="28"/>
      <c r="E24" s="28"/>
      <c r="F24" s="17">
        <f>ROUND(Table810[[#This Row],[Indicative daily salary cost (in EUR)]]*Table810[[#This Row],[Estimated number of working days]],2)</f>
        <v>0</v>
      </c>
      <c r="H2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5" spans="1:8">
      <c r="A25" s="16"/>
      <c r="B25" s="7"/>
      <c r="C25" s="32"/>
      <c r="D25" s="28"/>
      <c r="E25" s="28"/>
      <c r="F25" s="17">
        <f>ROUND(Table810[[#This Row],[Indicative daily salary cost (in EUR)]]*Table810[[#This Row],[Estimated number of working days]],2)</f>
        <v>0</v>
      </c>
      <c r="H2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6" spans="1:8">
      <c r="A26" s="16"/>
      <c r="B26" s="7"/>
      <c r="C26" s="32"/>
      <c r="D26" s="28"/>
      <c r="E26" s="28"/>
      <c r="F26" s="17">
        <f>ROUND(Table810[[#This Row],[Indicative daily salary cost (in EUR)]]*Table810[[#This Row],[Estimated number of working days]],2)</f>
        <v>0</v>
      </c>
      <c r="H2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7" spans="1:8">
      <c r="A27" s="16"/>
      <c r="B27" s="7"/>
      <c r="C27" s="32"/>
      <c r="D27" s="28"/>
      <c r="E27" s="28"/>
      <c r="F27" s="17">
        <f>ROUND(Table810[[#This Row],[Indicative daily salary cost (in EUR)]]*Table810[[#This Row],[Estimated number of working days]],2)</f>
        <v>0</v>
      </c>
      <c r="H2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8" spans="1:8">
      <c r="A28" s="16"/>
      <c r="B28" s="7"/>
      <c r="C28" s="32"/>
      <c r="D28" s="28"/>
      <c r="E28" s="28"/>
      <c r="F28" s="17">
        <f>ROUND(Table810[[#This Row],[Indicative daily salary cost (in EUR)]]*Table810[[#This Row],[Estimated number of working days]],2)</f>
        <v>0</v>
      </c>
      <c r="H2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9" spans="1:8">
      <c r="A29" s="16"/>
      <c r="B29" s="7"/>
      <c r="C29" s="32"/>
      <c r="D29" s="28"/>
      <c r="E29" s="28"/>
      <c r="F29" s="17">
        <f>ROUND(Table810[[#This Row],[Indicative daily salary cost (in EUR)]]*Table810[[#This Row],[Estimated number of working days]],2)</f>
        <v>0</v>
      </c>
      <c r="H2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0" spans="1:8">
      <c r="A30" s="16"/>
      <c r="B30" s="7"/>
      <c r="C30" s="32"/>
      <c r="D30" s="28"/>
      <c r="E30" s="28"/>
      <c r="F30" s="17">
        <f>ROUND(Table810[[#This Row],[Indicative daily salary cost (in EUR)]]*Table810[[#This Row],[Estimated number of working days]],2)</f>
        <v>0</v>
      </c>
      <c r="H3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1" spans="1:8">
      <c r="A31" s="18"/>
      <c r="B31" s="18"/>
      <c r="C31" s="19"/>
      <c r="D31" s="18" t="s">
        <v>50</v>
      </c>
      <c r="E31" s="31">
        <f>SUBTOTAL(109,Table810[Estimated number of working days])</f>
        <v>0</v>
      </c>
      <c r="F31" s="31">
        <f>SUBTOTAL(109,Table810[Total (in EUR)])</f>
        <v>0</v>
      </c>
    </row>
  </sheetData>
  <sheetProtection sheet="1" objects="1" scenarios="1" selectLockedCells="1"/>
  <mergeCells count="1">
    <mergeCell ref="B1:F1"/>
  </mergeCells>
  <conditionalFormatting sqref="H6:H30">
    <cfRule type="cellIs" dxfId="122" priority="1" operator="equal">
      <formula>TRUE</formula>
    </cfRule>
    <cfRule type="cellIs" dxfId="121" priority="2" operator="equal">
      <formula>FALSE</formula>
    </cfRule>
  </conditionalFormatting>
  <dataValidations count="2">
    <dataValidation type="decimal" operator="greaterThan" allowBlank="1" showInputMessage="1" showErrorMessage="1" error="Estimated number of working days must be greater than 0" sqref="E6:E30" xr:uid="{00000000-0002-0000-0200-000000000000}">
      <formula1>0</formula1>
    </dataValidation>
    <dataValidation type="decimal" operator="greaterThan" allowBlank="1" showInputMessage="1" showErrorMessage="1" error="Indicative daily salary cost must be greater than 0" sqref="D6:D30" xr:uid="{00000000-0002-0000-02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'Consortium information'!$C$8:$C$18</xm:f>
          </x14:formula1>
          <xm:sqref>A6:A30</xm:sqref>
        </x14:dataValidation>
        <x14:dataValidation type="list" allowBlank="1" showInputMessage="1" showErrorMessage="1" xr:uid="{00000000-0002-0000-0200-000003000000}">
          <x14:formula1>
            <xm:f>Datasheet!$A$33:$A$39</xm:f>
          </x14:formula1>
          <xm:sqref>C6:C30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0"/>
  <sheetViews>
    <sheetView showGridLines="0" topLeftCell="A16" workbookViewId="0" xr3:uid="{51F8DEE0-4D01-5F28-A812-FC0BD7CAC4A5}">
      <selection sqref="A1:L1"/>
    </sheetView>
  </sheetViews>
  <sheetFormatPr defaultColWidth="8.7109375" defaultRowHeight="14.45"/>
  <cols>
    <col min="1" max="1" width="15.42578125" style="14" customWidth="1"/>
    <col min="2" max="3" width="19.28515625" style="14" customWidth="1"/>
    <col min="4" max="5" width="9.7109375" style="14" customWidth="1"/>
    <col min="6" max="9" width="14.28515625" style="14" customWidth="1"/>
    <col min="10" max="10" width="8.7109375" style="14"/>
    <col min="11" max="11" width="12.140625" style="14" customWidth="1"/>
    <col min="12" max="16384" width="8.7109375" style="14"/>
  </cols>
  <sheetData>
    <row r="1" spans="1:11" ht="19.149999999999999" customHeight="1">
      <c r="A1" s="3" t="s">
        <v>15</v>
      </c>
      <c r="B1" s="53">
        <f>'Consortium information'!B2</f>
        <v>0</v>
      </c>
      <c r="C1" s="53"/>
      <c r="D1" s="53"/>
      <c r="E1" s="53"/>
      <c r="F1" s="53"/>
      <c r="G1" s="53"/>
      <c r="H1" s="53"/>
      <c r="I1" s="53"/>
    </row>
    <row r="2" spans="1:11" ht="6.6" customHeight="1"/>
    <row r="3" spans="1:11" ht="21">
      <c r="A3" s="13" t="s">
        <v>51</v>
      </c>
    </row>
    <row r="4" spans="1:11" ht="6.6" customHeight="1"/>
    <row r="5" spans="1:11" ht="57.6">
      <c r="A5" s="2" t="s">
        <v>44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1" t="s">
        <v>49</v>
      </c>
      <c r="K5" s="30" t="s">
        <v>14</v>
      </c>
    </row>
    <row r="6" spans="1:11">
      <c r="A6" s="16"/>
      <c r="B6" s="7"/>
      <c r="C6" s="7"/>
      <c r="D6" s="27"/>
      <c r="E6" s="28"/>
      <c r="F6" s="28"/>
      <c r="G6" s="28"/>
      <c r="H6" s="28"/>
      <c r="I6" s="17">
        <f>SUM(Table8[[#This Row],[Estimated travel cost (in EUR)]:[Estimated subsistence cost (in EUR)]])</f>
        <v>0</v>
      </c>
      <c r="K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7" spans="1:11">
      <c r="A7" s="16"/>
      <c r="B7" s="7"/>
      <c r="C7" s="7"/>
      <c r="D7" s="27"/>
      <c r="E7" s="28"/>
      <c r="F7" s="28"/>
      <c r="G7" s="28"/>
      <c r="H7" s="28"/>
      <c r="I7" s="17">
        <f>SUM(Table8[[#This Row],[Estimated travel cost (in EUR)]:[Estimated subsistence cost (in EUR)]])</f>
        <v>0</v>
      </c>
      <c r="K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8" spans="1:11">
      <c r="A8" s="16"/>
      <c r="B8" s="7"/>
      <c r="C8" s="7"/>
      <c r="D8" s="27"/>
      <c r="E8" s="28"/>
      <c r="F8" s="28"/>
      <c r="G8" s="28"/>
      <c r="H8" s="28"/>
      <c r="I8" s="17">
        <f>SUM(Table8[[#This Row],[Estimated travel cost (in EUR)]:[Estimated subsistence cost (in EUR)]])</f>
        <v>0</v>
      </c>
      <c r="K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9" spans="1:11">
      <c r="A9" s="16"/>
      <c r="B9" s="7"/>
      <c r="C9" s="7"/>
      <c r="D9" s="27"/>
      <c r="E9" s="28"/>
      <c r="F9" s="28"/>
      <c r="G9" s="28"/>
      <c r="H9" s="28"/>
      <c r="I9" s="17">
        <f>SUM(Table8[[#This Row],[Estimated travel cost (in EUR)]:[Estimated subsistence cost (in EUR)]])</f>
        <v>0</v>
      </c>
      <c r="K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0" spans="1:11">
      <c r="A10" s="16"/>
      <c r="B10" s="7"/>
      <c r="C10" s="7"/>
      <c r="D10" s="27"/>
      <c r="E10" s="28"/>
      <c r="F10" s="28"/>
      <c r="G10" s="28"/>
      <c r="H10" s="28"/>
      <c r="I10" s="17">
        <f>SUM(Table8[[#This Row],[Estimated travel cost (in EUR)]:[Estimated subsistence cost (in EUR)]])</f>
        <v>0</v>
      </c>
      <c r="K1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1" spans="1:11">
      <c r="A11" s="16"/>
      <c r="B11" s="7"/>
      <c r="C11" s="7"/>
      <c r="D11" s="27"/>
      <c r="E11" s="28"/>
      <c r="F11" s="28"/>
      <c r="G11" s="28"/>
      <c r="H11" s="28"/>
      <c r="I11" s="17">
        <f>SUM(Table8[[#This Row],[Estimated travel cost (in EUR)]:[Estimated subsistence cost (in EUR)]])</f>
        <v>0</v>
      </c>
      <c r="K1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2" spans="1:11">
      <c r="A12" s="16"/>
      <c r="B12" s="7"/>
      <c r="C12" s="7"/>
      <c r="D12" s="27"/>
      <c r="E12" s="28"/>
      <c r="F12" s="28"/>
      <c r="G12" s="28"/>
      <c r="H12" s="28"/>
      <c r="I12" s="17">
        <f>SUM(Table8[[#This Row],[Estimated travel cost (in EUR)]:[Estimated subsistence cost (in EUR)]])</f>
        <v>0</v>
      </c>
      <c r="K1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3" spans="1:11">
      <c r="A13" s="16"/>
      <c r="B13" s="7"/>
      <c r="C13" s="7"/>
      <c r="D13" s="27"/>
      <c r="E13" s="28"/>
      <c r="F13" s="28"/>
      <c r="G13" s="28"/>
      <c r="H13" s="28"/>
      <c r="I13" s="17">
        <f>SUM(Table8[[#This Row],[Estimated travel cost (in EUR)]:[Estimated subsistence cost (in EUR)]])</f>
        <v>0</v>
      </c>
      <c r="K1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4" spans="1:11">
      <c r="A14" s="16"/>
      <c r="B14" s="7"/>
      <c r="C14" s="7"/>
      <c r="D14" s="27"/>
      <c r="E14" s="28"/>
      <c r="F14" s="28"/>
      <c r="G14" s="28"/>
      <c r="H14" s="28"/>
      <c r="I14" s="17">
        <f>SUM(Table8[[#This Row],[Estimated travel cost (in EUR)]:[Estimated subsistence cost (in EUR)]])</f>
        <v>0</v>
      </c>
      <c r="K1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5" spans="1:11">
      <c r="A15" s="16"/>
      <c r="B15" s="7"/>
      <c r="C15" s="7"/>
      <c r="D15" s="27"/>
      <c r="E15" s="28"/>
      <c r="F15" s="28"/>
      <c r="G15" s="28"/>
      <c r="H15" s="28"/>
      <c r="I15" s="17">
        <f>SUM(Table8[[#This Row],[Estimated travel cost (in EUR)]:[Estimated subsistence cost (in EUR)]])</f>
        <v>0</v>
      </c>
      <c r="K1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6" spans="1:11">
      <c r="A16" s="16"/>
      <c r="B16" s="7"/>
      <c r="C16" s="7"/>
      <c r="D16" s="27"/>
      <c r="E16" s="28"/>
      <c r="F16" s="28"/>
      <c r="G16" s="28"/>
      <c r="H16" s="28"/>
      <c r="I16" s="17">
        <f>SUM(Table8[[#This Row],[Estimated travel cost (in EUR)]:[Estimated subsistence cost (in EUR)]])</f>
        <v>0</v>
      </c>
      <c r="K1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7" spans="1:11">
      <c r="A17" s="16"/>
      <c r="B17" s="7"/>
      <c r="C17" s="7"/>
      <c r="D17" s="27"/>
      <c r="E17" s="28"/>
      <c r="F17" s="28"/>
      <c r="G17" s="28"/>
      <c r="H17" s="28"/>
      <c r="I17" s="17">
        <f>SUM(Table8[[#This Row],[Estimated travel cost (in EUR)]:[Estimated subsistence cost (in EUR)]])</f>
        <v>0</v>
      </c>
      <c r="K1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8" spans="1:11">
      <c r="A18" s="16"/>
      <c r="B18" s="7"/>
      <c r="C18" s="7"/>
      <c r="D18" s="27"/>
      <c r="E18" s="28"/>
      <c r="F18" s="28"/>
      <c r="G18" s="28"/>
      <c r="H18" s="28"/>
      <c r="I18" s="17">
        <f>SUM(Table8[[#This Row],[Estimated travel cost (in EUR)]:[Estimated subsistence cost (in EUR)]])</f>
        <v>0</v>
      </c>
      <c r="K1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9" spans="1:11">
      <c r="A19" s="16"/>
      <c r="B19" s="7"/>
      <c r="C19" s="7"/>
      <c r="D19" s="27"/>
      <c r="E19" s="28"/>
      <c r="F19" s="28"/>
      <c r="G19" s="28"/>
      <c r="H19" s="28"/>
      <c r="I19" s="17">
        <f>SUM(Table8[[#This Row],[Estimated travel cost (in EUR)]:[Estimated subsistence cost (in EUR)]])</f>
        <v>0</v>
      </c>
      <c r="K1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0" spans="1:11">
      <c r="A20" s="16"/>
      <c r="B20" s="7"/>
      <c r="C20" s="7"/>
      <c r="D20" s="27"/>
      <c r="E20" s="28"/>
      <c r="F20" s="28"/>
      <c r="G20" s="28"/>
      <c r="H20" s="28"/>
      <c r="I20" s="17">
        <f>SUM(Table8[[#This Row],[Estimated travel cost (in EUR)]:[Estimated subsistence cost (in EUR)]])</f>
        <v>0</v>
      </c>
      <c r="K2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1" spans="1:11">
      <c r="A21" s="16"/>
      <c r="B21" s="7"/>
      <c r="C21" s="7"/>
      <c r="D21" s="27"/>
      <c r="E21" s="28"/>
      <c r="F21" s="28"/>
      <c r="G21" s="28"/>
      <c r="H21" s="28"/>
      <c r="I21" s="17">
        <f>SUM(Table8[[#This Row],[Estimated travel cost (in EUR)]:[Estimated subsistence cost (in EUR)]])</f>
        <v>0</v>
      </c>
      <c r="K2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2" spans="1:11">
      <c r="A22" s="16"/>
      <c r="B22" s="7"/>
      <c r="C22" s="7"/>
      <c r="D22" s="27"/>
      <c r="E22" s="28"/>
      <c r="F22" s="28"/>
      <c r="G22" s="28"/>
      <c r="H22" s="28"/>
      <c r="I22" s="17">
        <f>SUM(Table8[[#This Row],[Estimated travel cost (in EUR)]:[Estimated subsistence cost (in EUR)]])</f>
        <v>0</v>
      </c>
      <c r="K2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3" spans="1:11">
      <c r="A23" s="16"/>
      <c r="B23" s="7"/>
      <c r="C23" s="7"/>
      <c r="D23" s="27"/>
      <c r="E23" s="28"/>
      <c r="F23" s="28"/>
      <c r="G23" s="28"/>
      <c r="H23" s="28"/>
      <c r="I23" s="17">
        <f>SUM(Table8[[#This Row],[Estimated travel cost (in EUR)]:[Estimated subsistence cost (in EUR)]])</f>
        <v>0</v>
      </c>
      <c r="K2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4" spans="1:11">
      <c r="A24" s="16"/>
      <c r="B24" s="7"/>
      <c r="C24" s="7"/>
      <c r="D24" s="27"/>
      <c r="E24" s="28"/>
      <c r="F24" s="28"/>
      <c r="G24" s="28"/>
      <c r="H24" s="28"/>
      <c r="I24" s="17">
        <f>SUM(Table8[[#This Row],[Estimated travel cost (in EUR)]:[Estimated subsistence cost (in EUR)]])</f>
        <v>0</v>
      </c>
      <c r="K2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5" spans="1:11">
      <c r="A25" s="16"/>
      <c r="B25" s="7"/>
      <c r="C25" s="7"/>
      <c r="D25" s="27"/>
      <c r="E25" s="28"/>
      <c r="F25" s="28"/>
      <c r="G25" s="28"/>
      <c r="H25" s="28"/>
      <c r="I25" s="17">
        <f>SUM(Table8[[#This Row],[Estimated travel cost (in EUR)]:[Estimated subsistence cost (in EUR)]])</f>
        <v>0</v>
      </c>
      <c r="K2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6" spans="1:11">
      <c r="A26" s="16"/>
      <c r="B26" s="7"/>
      <c r="C26" s="7"/>
      <c r="D26" s="27"/>
      <c r="E26" s="28"/>
      <c r="F26" s="28"/>
      <c r="G26" s="28"/>
      <c r="H26" s="28"/>
      <c r="I26" s="17">
        <f>SUM(Table8[[#This Row],[Estimated travel cost (in EUR)]:[Estimated subsistence cost (in EUR)]])</f>
        <v>0</v>
      </c>
      <c r="K2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7" spans="1:11">
      <c r="A27" s="16"/>
      <c r="B27" s="7"/>
      <c r="C27" s="7"/>
      <c r="D27" s="27"/>
      <c r="E27" s="28"/>
      <c r="F27" s="28"/>
      <c r="G27" s="28"/>
      <c r="H27" s="28"/>
      <c r="I27" s="17">
        <f>SUM(Table8[[#This Row],[Estimated travel cost (in EUR)]:[Estimated subsistence cost (in EUR)]])</f>
        <v>0</v>
      </c>
      <c r="K2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8" spans="1:11">
      <c r="A28" s="16"/>
      <c r="B28" s="7"/>
      <c r="C28" s="7"/>
      <c r="D28" s="27"/>
      <c r="E28" s="28"/>
      <c r="F28" s="28"/>
      <c r="G28" s="28"/>
      <c r="H28" s="28"/>
      <c r="I28" s="17">
        <f>SUM(Table8[[#This Row],[Estimated travel cost (in EUR)]:[Estimated subsistence cost (in EUR)]])</f>
        <v>0</v>
      </c>
      <c r="K2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9" spans="1:11">
      <c r="A29" s="16"/>
      <c r="B29" s="7"/>
      <c r="C29" s="7"/>
      <c r="D29" s="27"/>
      <c r="E29" s="28"/>
      <c r="F29" s="28"/>
      <c r="G29" s="28"/>
      <c r="H29" s="28"/>
      <c r="I29" s="17">
        <f>SUM(Table8[[#This Row],[Estimated travel cost (in EUR)]:[Estimated subsistence cost (in EUR)]])</f>
        <v>0</v>
      </c>
      <c r="K2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30" spans="1:11">
      <c r="A30" s="33"/>
      <c r="B30" s="33" t="s">
        <v>59</v>
      </c>
      <c r="C30" s="33"/>
      <c r="D30" s="33"/>
      <c r="E30" s="33"/>
      <c r="F30" s="55">
        <f>SUBTOTAL(109,Table8[Estimated travel cost (in EUR)])</f>
        <v>0</v>
      </c>
      <c r="G30" s="55">
        <f>SUBTOTAL(109,Table8[Estimated accom-modation cost (in EUR)])</f>
        <v>0</v>
      </c>
      <c r="H30" s="55">
        <f>SUBTOTAL(109,Table8[Estimated subsistence cost (in EUR)])</f>
        <v>0</v>
      </c>
      <c r="I30" s="55">
        <f>SUBTOTAL(109,Table8[Total (in EUR)])</f>
        <v>0</v>
      </c>
    </row>
  </sheetData>
  <sheetProtection sheet="1" objects="1" scenarios="1" selectLockedCells="1"/>
  <mergeCells count="1">
    <mergeCell ref="B1:I1"/>
  </mergeCells>
  <conditionalFormatting sqref="K6:K29">
    <cfRule type="cellIs" dxfId="105" priority="1" operator="equal">
      <formula>TRUE</formula>
    </cfRule>
    <cfRule type="cellIs" dxfId="104" priority="2" operator="equal">
      <formula>FALSE</formula>
    </cfRule>
  </conditionalFormatting>
  <dataValidations count="6">
    <dataValidation type="decimal" operator="greaterThan" allowBlank="1" showInputMessage="1" showErrorMessage="1" error="Estimated subsistence cost must be greater than 0" sqref="H6" xr:uid="{00000000-0002-0000-0300-000000000000}">
      <formula1>0</formula1>
    </dataValidation>
    <dataValidation type="whole" operator="greaterThan" allowBlank="1" showInputMessage="1" showErrorMessage="1" error="Number of travellers must be greater than 0" sqref="D6:D29" xr:uid="{00000000-0002-0000-0300-000001000000}">
      <formula1>0</formula1>
    </dataValidation>
    <dataValidation type="whole" operator="greaterThan" allowBlank="1" showInputMessage="1" showErrorMessage="1" error="Estimated accomodation cost must be greater than 0" sqref="G6:G29" xr:uid="{00000000-0002-0000-0300-000002000000}">
      <formula1>0</formula1>
    </dataValidation>
    <dataValidation type="decimal" operator="greaterThan" allowBlank="1" showInputMessage="1" showErrorMessage="1" error="Estimated Subsistance cost must be greater than 0" sqref="H7:H29" xr:uid="{00000000-0002-0000-0300-000003000000}">
      <formula1>0</formula1>
    </dataValidation>
    <dataValidation type="whole" operator="greaterThan" allowBlank="1" showInputMessage="1" showErrorMessage="1" error="Number of days must be greater than 0" sqref="E6:E29" xr:uid="{00000000-0002-0000-0300-000004000000}">
      <formula1>0</formula1>
    </dataValidation>
    <dataValidation type="decimal" operator="greaterThan" allowBlank="1" showInputMessage="1" showErrorMessage="1" error="Estimated travel cost must be greater than 0" sqref="F6:F29" xr:uid="{00000000-0002-0000-0300-000005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'Consortium information'!$C$8:$C$18</xm:f>
          </x14:formula1>
          <xm:sqref>A6:A29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showGridLines="0" topLeftCell="A13" workbookViewId="0" xr3:uid="{F9CF3CF3-643B-5BE6-8B46-32C596A47465}">
      <selection sqref="A1:L1"/>
    </sheetView>
  </sheetViews>
  <sheetFormatPr defaultColWidth="8.7109375" defaultRowHeight="14.45"/>
  <cols>
    <col min="1" max="1" width="20.7109375" style="14" customWidth="1"/>
    <col min="2" max="2" width="23.7109375" style="14" customWidth="1"/>
    <col min="3" max="3" width="39.140625" style="14" customWidth="1"/>
    <col min="4" max="6" width="15.42578125" style="14" customWidth="1"/>
    <col min="7" max="7" width="8.7109375" style="14"/>
    <col min="8" max="8" width="11.28515625" style="14" customWidth="1"/>
    <col min="9" max="16384" width="8.7109375" style="14"/>
  </cols>
  <sheetData>
    <row r="1" spans="1:8" ht="19.149999999999999" customHeight="1">
      <c r="A1" s="3" t="s">
        <v>15</v>
      </c>
      <c r="B1" s="53">
        <f>'Consortium information'!B2</f>
        <v>0</v>
      </c>
      <c r="C1" s="53"/>
      <c r="D1" s="53"/>
      <c r="E1" s="53"/>
      <c r="F1" s="53"/>
    </row>
    <row r="2" spans="1:8" ht="6.6" customHeight="1"/>
    <row r="3" spans="1:8" ht="21">
      <c r="A3" s="13" t="s">
        <v>60</v>
      </c>
    </row>
    <row r="4" spans="1:8" ht="7.15" customHeight="1"/>
    <row r="5" spans="1:8" s="4" customFormat="1" ht="28.9">
      <c r="A5" s="2" t="s">
        <v>44</v>
      </c>
      <c r="B5" s="2" t="s">
        <v>61</v>
      </c>
      <c r="C5" s="2" t="s">
        <v>62</v>
      </c>
      <c r="D5" s="2" t="s">
        <v>63</v>
      </c>
      <c r="E5" s="2" t="s">
        <v>64</v>
      </c>
      <c r="F5" s="1" t="s">
        <v>49</v>
      </c>
      <c r="H5" s="30" t="s">
        <v>14</v>
      </c>
    </row>
    <row r="6" spans="1:8">
      <c r="A6" s="16"/>
      <c r="B6" s="16"/>
      <c r="C6" s="7"/>
      <c r="D6" s="26"/>
      <c r="E6" s="28"/>
      <c r="F6" s="17">
        <f>Table811[[#This Row],[Price per unit
(in EUR)]]*Table811[[#This Row],[Number of units]]</f>
        <v>0</v>
      </c>
      <c r="H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7" spans="1:8">
      <c r="A7" s="16"/>
      <c r="B7" s="16"/>
      <c r="C7" s="7"/>
      <c r="D7" s="28"/>
      <c r="E7" s="28"/>
      <c r="F7" s="17">
        <f>Table811[[#This Row],[Price per unit
(in EUR)]]*Table811[[#This Row],[Number of units]]</f>
        <v>0</v>
      </c>
      <c r="H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8" spans="1:8">
      <c r="A8" s="16"/>
      <c r="B8" s="16"/>
      <c r="C8" s="7"/>
      <c r="D8" s="28"/>
      <c r="E8" s="28"/>
      <c r="F8" s="17">
        <f>Table811[[#This Row],[Price per unit
(in EUR)]]*Table811[[#This Row],[Number of units]]</f>
        <v>0</v>
      </c>
      <c r="H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9" spans="1:8">
      <c r="A9" s="16"/>
      <c r="B9" s="16"/>
      <c r="C9" s="7"/>
      <c r="D9" s="28"/>
      <c r="E9" s="28"/>
      <c r="F9" s="17">
        <f>Table811[[#This Row],[Price per unit
(in EUR)]]*Table811[[#This Row],[Number of units]]</f>
        <v>0</v>
      </c>
      <c r="H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0" spans="1:8">
      <c r="A10" s="16"/>
      <c r="B10" s="16"/>
      <c r="C10" s="7"/>
      <c r="D10" s="28"/>
      <c r="E10" s="28"/>
      <c r="F10" s="17">
        <f>Table811[[#This Row],[Price per unit
(in EUR)]]*Table811[[#This Row],[Number of units]]</f>
        <v>0</v>
      </c>
      <c r="H1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1" spans="1:8">
      <c r="A11" s="16"/>
      <c r="B11" s="16"/>
      <c r="C11" s="7"/>
      <c r="D11" s="28"/>
      <c r="E11" s="28"/>
      <c r="F11" s="17">
        <f>Table811[[#This Row],[Price per unit
(in EUR)]]*Table811[[#This Row],[Number of units]]</f>
        <v>0</v>
      </c>
      <c r="H1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2" spans="1:8">
      <c r="A12" s="16"/>
      <c r="B12" s="16"/>
      <c r="C12" s="7"/>
      <c r="D12" s="28"/>
      <c r="E12" s="28"/>
      <c r="F12" s="17">
        <f>Table811[[#This Row],[Price per unit
(in EUR)]]*Table811[[#This Row],[Number of units]]</f>
        <v>0</v>
      </c>
      <c r="H1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3" spans="1:8">
      <c r="A13" s="16"/>
      <c r="B13" s="16"/>
      <c r="C13" s="7"/>
      <c r="D13" s="28"/>
      <c r="E13" s="28"/>
      <c r="F13" s="17">
        <f>Table811[[#This Row],[Price per unit
(in EUR)]]*Table811[[#This Row],[Number of units]]</f>
        <v>0</v>
      </c>
      <c r="H1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4" spans="1:8">
      <c r="A14" s="16"/>
      <c r="B14" s="16"/>
      <c r="C14" s="7"/>
      <c r="D14" s="28"/>
      <c r="E14" s="28"/>
      <c r="F14" s="17">
        <f>Table811[[#This Row],[Price per unit
(in EUR)]]*Table811[[#This Row],[Number of units]]</f>
        <v>0</v>
      </c>
      <c r="H1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5" spans="1:8">
      <c r="A15" s="16"/>
      <c r="B15" s="16"/>
      <c r="C15" s="7"/>
      <c r="D15" s="28"/>
      <c r="E15" s="28"/>
      <c r="F15" s="17">
        <f>Table811[[#This Row],[Price per unit
(in EUR)]]*Table811[[#This Row],[Number of units]]</f>
        <v>0</v>
      </c>
      <c r="H1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6" spans="1:8">
      <c r="A16" s="16"/>
      <c r="B16" s="16"/>
      <c r="C16" s="7"/>
      <c r="D16" s="28"/>
      <c r="E16" s="28"/>
      <c r="F16" s="17">
        <f>Table811[[#This Row],[Price per unit
(in EUR)]]*Table811[[#This Row],[Number of units]]</f>
        <v>0</v>
      </c>
      <c r="H1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7" spans="1:8">
      <c r="A17" s="16"/>
      <c r="B17" s="16"/>
      <c r="C17" s="7"/>
      <c r="D17" s="28"/>
      <c r="E17" s="28"/>
      <c r="F17" s="17">
        <f>Table811[[#This Row],[Price per unit
(in EUR)]]*Table811[[#This Row],[Number of units]]</f>
        <v>0</v>
      </c>
      <c r="H1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8" spans="1:8">
      <c r="A18" s="16"/>
      <c r="B18" s="16"/>
      <c r="C18" s="7"/>
      <c r="D18" s="28"/>
      <c r="E18" s="28"/>
      <c r="F18" s="17">
        <f>Table811[[#This Row],[Price per unit
(in EUR)]]*Table811[[#This Row],[Number of units]]</f>
        <v>0</v>
      </c>
      <c r="H1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9" spans="1:8">
      <c r="A19" s="16"/>
      <c r="B19" s="16"/>
      <c r="C19" s="7"/>
      <c r="D19" s="28"/>
      <c r="E19" s="28"/>
      <c r="F19" s="17">
        <f>Table811[[#This Row],[Price per unit
(in EUR)]]*Table811[[#This Row],[Number of units]]</f>
        <v>0</v>
      </c>
      <c r="H1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0" spans="1:8">
      <c r="A20" s="16"/>
      <c r="B20" s="16"/>
      <c r="C20" s="7"/>
      <c r="D20" s="28"/>
      <c r="E20" s="28"/>
      <c r="F20" s="17">
        <f>Table811[[#This Row],[Price per unit
(in EUR)]]*Table811[[#This Row],[Number of units]]</f>
        <v>0</v>
      </c>
      <c r="H2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1" spans="1:8">
      <c r="A21" s="16"/>
      <c r="B21" s="16"/>
      <c r="C21" s="7"/>
      <c r="D21" s="28"/>
      <c r="E21" s="28"/>
      <c r="F21" s="17">
        <f>Table811[[#This Row],[Price per unit
(in EUR)]]*Table811[[#This Row],[Number of units]]</f>
        <v>0</v>
      </c>
      <c r="H2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2" spans="1:8">
      <c r="A22" s="16"/>
      <c r="B22" s="16"/>
      <c r="C22" s="7"/>
      <c r="D22" s="28"/>
      <c r="E22" s="28"/>
      <c r="F22" s="17">
        <f>Table811[[#This Row],[Price per unit
(in EUR)]]*Table811[[#This Row],[Number of units]]</f>
        <v>0</v>
      </c>
      <c r="H2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3" spans="1:8">
      <c r="A23" s="16"/>
      <c r="B23" s="16"/>
      <c r="C23" s="7"/>
      <c r="D23" s="28"/>
      <c r="E23" s="28"/>
      <c r="F23" s="17">
        <f>Table811[[#This Row],[Price per unit
(in EUR)]]*Table811[[#This Row],[Number of units]]</f>
        <v>0</v>
      </c>
      <c r="H2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4" spans="1:8">
      <c r="A24" s="16"/>
      <c r="B24" s="16"/>
      <c r="C24" s="7"/>
      <c r="D24" s="28"/>
      <c r="E24" s="28"/>
      <c r="F24" s="17">
        <f>Table811[[#This Row],[Price per unit
(in EUR)]]*Table811[[#This Row],[Number of units]]</f>
        <v>0</v>
      </c>
      <c r="H2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5" spans="1:8">
      <c r="A25" s="16"/>
      <c r="B25" s="16"/>
      <c r="C25" s="7"/>
      <c r="D25" s="28"/>
      <c r="E25" s="28"/>
      <c r="F25" s="17">
        <f>Table811[[#This Row],[Price per unit
(in EUR)]]*Table811[[#This Row],[Number of units]]</f>
        <v>0</v>
      </c>
      <c r="H2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6" spans="1:8">
      <c r="A26" s="16"/>
      <c r="B26" s="16"/>
      <c r="C26" s="7"/>
      <c r="D26" s="28"/>
      <c r="E26" s="28"/>
      <c r="F26" s="17">
        <f>Table811[[#This Row],[Price per unit
(in EUR)]]*Table811[[#This Row],[Number of units]]</f>
        <v>0</v>
      </c>
      <c r="H2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7" spans="1:8">
      <c r="A27" s="16"/>
      <c r="B27" s="16"/>
      <c r="C27" s="7"/>
      <c r="D27" s="28"/>
      <c r="E27" s="28"/>
      <c r="F27" s="17">
        <f>Table811[[#This Row],[Price per unit
(in EUR)]]*Table811[[#This Row],[Number of units]]</f>
        <v>0</v>
      </c>
      <c r="H2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8" spans="1:8">
      <c r="A28" s="16"/>
      <c r="B28" s="16"/>
      <c r="C28" s="7"/>
      <c r="D28" s="28"/>
      <c r="E28" s="28"/>
      <c r="F28" s="17">
        <f>Table811[[#This Row],[Price per unit
(in EUR)]]*Table811[[#This Row],[Number of units]]</f>
        <v>0</v>
      </c>
      <c r="H2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9" spans="1:8">
      <c r="A29" s="16"/>
      <c r="B29" s="16"/>
      <c r="C29" s="7"/>
      <c r="D29" s="28"/>
      <c r="E29" s="28"/>
      <c r="F29" s="17">
        <f>Table811[[#This Row],[Price per unit
(in EUR)]]*Table811[[#This Row],[Number of units]]</f>
        <v>0</v>
      </c>
      <c r="H2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0" spans="1:8">
      <c r="A30" s="16"/>
      <c r="B30" s="16"/>
      <c r="C30" s="7"/>
      <c r="D30" s="28"/>
      <c r="E30" s="28"/>
      <c r="F30" s="17">
        <f>Table811[[#This Row],[Price per unit
(in EUR)]]*Table811[[#This Row],[Number of units]]</f>
        <v>0</v>
      </c>
      <c r="H3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1" spans="1:8">
      <c r="A31" s="16"/>
      <c r="B31" s="16"/>
      <c r="C31" s="7"/>
      <c r="D31" s="28"/>
      <c r="E31" s="56"/>
      <c r="F31" s="17">
        <f>Table811[[#This Row],[Price per unit
(in EUR)]]*Table811[[#This Row],[Number of units]]</f>
        <v>0</v>
      </c>
      <c r="H3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2" spans="1:8">
      <c r="A32" s="33"/>
      <c r="B32" s="33"/>
      <c r="C32" s="33"/>
      <c r="D32" s="33" t="s">
        <v>65</v>
      </c>
      <c r="E32" s="33"/>
      <c r="F32" s="55">
        <f>SUBTOTAL(109,Table811[Total (in EUR)])</f>
        <v>0</v>
      </c>
    </row>
  </sheetData>
  <sheetProtection sheet="1" objects="1" scenarios="1" selectLockedCells="1"/>
  <sortState ref="A54:A60">
    <sortCondition ref="A54"/>
  </sortState>
  <mergeCells count="1">
    <mergeCell ref="B1:F1"/>
  </mergeCells>
  <conditionalFormatting sqref="H6:H31">
    <cfRule type="cellIs" dxfId="82" priority="1" operator="equal">
      <formula>TRUE</formula>
    </cfRule>
    <cfRule type="cellIs" dxfId="81" priority="2" operator="equal">
      <formula>FALSE</formula>
    </cfRule>
  </conditionalFormatting>
  <dataValidations count="2">
    <dataValidation type="decimal" operator="greaterThan" allowBlank="1" showInputMessage="1" showErrorMessage="1" error="Price per unit must be greater than 0" sqref="D6:D31" xr:uid="{00000000-0002-0000-0400-000000000000}">
      <formula1>0</formula1>
    </dataValidation>
    <dataValidation type="whole" operator="greaterThan" allowBlank="1" showInputMessage="1" showErrorMessage="1" error="Number of units must be greater than 0" sqref="E6:E31" xr:uid="{00000000-0002-0000-04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'Consortium information'!$C$8:$C$18</xm:f>
          </x14:formula1>
          <xm:sqref>A6:A31</xm:sqref>
        </x14:dataValidation>
        <x14:dataValidation type="list" allowBlank="1" showInputMessage="1" showErrorMessage="1" xr:uid="{00000000-0002-0000-0400-000003000000}">
          <x14:formula1>
            <xm:f>Datasheet!$A$42:$A$49</xm:f>
          </x14:formula1>
          <xm:sqref>B6:B31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showGridLines="0" topLeftCell="A16" workbookViewId="0" xr3:uid="{78B4E459-6924-5F8B-B7BA-2DD04133E49E}">
      <selection sqref="A1:L1"/>
    </sheetView>
  </sheetViews>
  <sheetFormatPr defaultColWidth="8.7109375" defaultRowHeight="14.45"/>
  <cols>
    <col min="1" max="1" width="20.42578125" style="14" customWidth="1"/>
    <col min="2" max="2" width="23.7109375" style="14" customWidth="1"/>
    <col min="3" max="3" width="39" style="14" customWidth="1"/>
    <col min="4" max="6" width="15.42578125" style="14" customWidth="1"/>
    <col min="7" max="7" width="8.7109375" style="14"/>
    <col min="8" max="8" width="11.28515625" style="14" customWidth="1"/>
    <col min="9" max="16384" width="8.7109375" style="14"/>
  </cols>
  <sheetData>
    <row r="1" spans="1:8" ht="19.149999999999999" customHeight="1">
      <c r="A1" s="3" t="s">
        <v>15</v>
      </c>
      <c r="B1" s="53">
        <f>'Consortium information'!B2</f>
        <v>0</v>
      </c>
      <c r="C1" s="53"/>
      <c r="D1" s="53"/>
      <c r="E1" s="53"/>
      <c r="F1" s="53"/>
    </row>
    <row r="2" spans="1:8" ht="6.6" customHeight="1"/>
    <row r="3" spans="1:8" ht="21">
      <c r="A3" s="13" t="s">
        <v>66</v>
      </c>
    </row>
    <row r="4" spans="1:8" ht="9" customHeight="1"/>
    <row r="5" spans="1:8" s="4" customFormat="1" ht="28.9">
      <c r="A5" s="2" t="s">
        <v>44</v>
      </c>
      <c r="B5" s="2" t="s">
        <v>61</v>
      </c>
      <c r="C5" s="2" t="s">
        <v>62</v>
      </c>
      <c r="D5" s="2" t="s">
        <v>63</v>
      </c>
      <c r="E5" s="2" t="s">
        <v>64</v>
      </c>
      <c r="F5" s="1" t="s">
        <v>49</v>
      </c>
      <c r="H5" s="30" t="s">
        <v>14</v>
      </c>
    </row>
    <row r="6" spans="1:8">
      <c r="A6" s="16"/>
      <c r="B6" s="16"/>
      <c r="C6" s="7"/>
      <c r="D6" s="26"/>
      <c r="E6" s="27"/>
      <c r="F6" s="17">
        <f>Table8112[[#This Row],[Price per unit
(in EUR)]]*Table8112[[#This Row],[Number of units]]</f>
        <v>0</v>
      </c>
      <c r="H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7" spans="1:8">
      <c r="A7" s="16"/>
      <c r="B7" s="16"/>
      <c r="C7" s="7"/>
      <c r="D7" s="28"/>
      <c r="E7" s="27"/>
      <c r="F7" s="17">
        <f>Table8112[[#This Row],[Price per unit
(in EUR)]]*Table8112[[#This Row],[Number of units]]</f>
        <v>0</v>
      </c>
      <c r="H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8" spans="1:8">
      <c r="A8" s="16"/>
      <c r="B8" s="16"/>
      <c r="C8" s="7"/>
      <c r="D8" s="28"/>
      <c r="E8" s="27"/>
      <c r="F8" s="17">
        <f>Table8112[[#This Row],[Price per unit
(in EUR)]]*Table8112[[#This Row],[Number of units]]</f>
        <v>0</v>
      </c>
      <c r="H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9" spans="1:8">
      <c r="A9" s="16"/>
      <c r="B9" s="16"/>
      <c r="C9" s="7"/>
      <c r="D9" s="28"/>
      <c r="E9" s="27"/>
      <c r="F9" s="17">
        <f>Table8112[[#This Row],[Price per unit
(in EUR)]]*Table8112[[#This Row],[Number of units]]</f>
        <v>0</v>
      </c>
      <c r="H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0" spans="1:8">
      <c r="A10" s="16"/>
      <c r="B10" s="16"/>
      <c r="C10" s="7"/>
      <c r="D10" s="28"/>
      <c r="E10" s="27"/>
      <c r="F10" s="17">
        <f>Table8112[[#This Row],[Price per unit
(in EUR)]]*Table8112[[#This Row],[Number of units]]</f>
        <v>0</v>
      </c>
      <c r="H1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1" spans="1:8">
      <c r="A11" s="16"/>
      <c r="B11" s="16"/>
      <c r="C11" s="7"/>
      <c r="D11" s="28"/>
      <c r="E11" s="27"/>
      <c r="F11" s="17">
        <f>Table8112[[#This Row],[Price per unit
(in EUR)]]*Table8112[[#This Row],[Number of units]]</f>
        <v>0</v>
      </c>
      <c r="H1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2" spans="1:8">
      <c r="A12" s="16"/>
      <c r="B12" s="16"/>
      <c r="C12" s="7"/>
      <c r="D12" s="28"/>
      <c r="E12" s="27"/>
      <c r="F12" s="17">
        <f>Table8112[[#This Row],[Price per unit
(in EUR)]]*Table8112[[#This Row],[Number of units]]</f>
        <v>0</v>
      </c>
      <c r="H1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3" spans="1:8">
      <c r="A13" s="16"/>
      <c r="B13" s="16"/>
      <c r="C13" s="7"/>
      <c r="D13" s="28"/>
      <c r="E13" s="27"/>
      <c r="F13" s="17">
        <f>Table8112[[#This Row],[Price per unit
(in EUR)]]*Table8112[[#This Row],[Number of units]]</f>
        <v>0</v>
      </c>
      <c r="H1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4" spans="1:8">
      <c r="A14" s="16"/>
      <c r="B14" s="16"/>
      <c r="C14" s="7"/>
      <c r="D14" s="28"/>
      <c r="E14" s="27"/>
      <c r="F14" s="17">
        <f>Table8112[[#This Row],[Price per unit
(in EUR)]]*Table8112[[#This Row],[Number of units]]</f>
        <v>0</v>
      </c>
      <c r="H1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5" spans="1:8">
      <c r="A15" s="16"/>
      <c r="B15" s="16"/>
      <c r="C15" s="7"/>
      <c r="D15" s="28"/>
      <c r="E15" s="27"/>
      <c r="F15" s="17">
        <f>Table8112[[#This Row],[Price per unit
(in EUR)]]*Table8112[[#This Row],[Number of units]]</f>
        <v>0</v>
      </c>
      <c r="H1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6" spans="1:8">
      <c r="A16" s="16"/>
      <c r="B16" s="16"/>
      <c r="C16" s="7"/>
      <c r="D16" s="28"/>
      <c r="E16" s="27"/>
      <c r="F16" s="17">
        <f>Table8112[[#This Row],[Price per unit
(in EUR)]]*Table8112[[#This Row],[Number of units]]</f>
        <v>0</v>
      </c>
      <c r="H1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7" spans="1:8">
      <c r="A17" s="16"/>
      <c r="B17" s="16"/>
      <c r="C17" s="7"/>
      <c r="D17" s="28"/>
      <c r="E17" s="27"/>
      <c r="F17" s="17">
        <f>Table8112[[#This Row],[Price per unit
(in EUR)]]*Table8112[[#This Row],[Number of units]]</f>
        <v>0</v>
      </c>
      <c r="H1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8" spans="1:8">
      <c r="A18" s="16"/>
      <c r="B18" s="16"/>
      <c r="C18" s="7"/>
      <c r="D18" s="28"/>
      <c r="E18" s="27"/>
      <c r="F18" s="17">
        <f>Table8112[[#This Row],[Price per unit
(in EUR)]]*Table8112[[#This Row],[Number of units]]</f>
        <v>0</v>
      </c>
      <c r="H1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9" spans="1:8">
      <c r="A19" s="16"/>
      <c r="B19" s="16"/>
      <c r="C19" s="7"/>
      <c r="D19" s="28"/>
      <c r="E19" s="27"/>
      <c r="F19" s="17">
        <f>Table8112[[#This Row],[Price per unit
(in EUR)]]*Table8112[[#This Row],[Number of units]]</f>
        <v>0</v>
      </c>
      <c r="H1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0" spans="1:8">
      <c r="A20" s="16"/>
      <c r="B20" s="16"/>
      <c r="C20" s="7"/>
      <c r="D20" s="28"/>
      <c r="E20" s="27"/>
      <c r="F20" s="17">
        <f>Table8112[[#This Row],[Price per unit
(in EUR)]]*Table8112[[#This Row],[Number of units]]</f>
        <v>0</v>
      </c>
      <c r="H2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1" spans="1:8">
      <c r="A21" s="16"/>
      <c r="B21" s="16"/>
      <c r="C21" s="7"/>
      <c r="D21" s="28"/>
      <c r="E21" s="27"/>
      <c r="F21" s="17">
        <f>Table8112[[#This Row],[Price per unit
(in EUR)]]*Table8112[[#This Row],[Number of units]]</f>
        <v>0</v>
      </c>
      <c r="H2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2" spans="1:8">
      <c r="A22" s="16"/>
      <c r="B22" s="16"/>
      <c r="C22" s="7"/>
      <c r="D22" s="28"/>
      <c r="E22" s="27"/>
      <c r="F22" s="17">
        <f>Table8112[[#This Row],[Price per unit
(in EUR)]]*Table8112[[#This Row],[Number of units]]</f>
        <v>0</v>
      </c>
      <c r="H2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3" spans="1:8">
      <c r="A23" s="16"/>
      <c r="B23" s="16"/>
      <c r="C23" s="7"/>
      <c r="D23" s="28"/>
      <c r="E23" s="27"/>
      <c r="F23" s="17">
        <f>Table8112[[#This Row],[Price per unit
(in EUR)]]*Table8112[[#This Row],[Number of units]]</f>
        <v>0</v>
      </c>
      <c r="H2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4" spans="1:8">
      <c r="A24" s="16"/>
      <c r="B24" s="16"/>
      <c r="C24" s="7"/>
      <c r="D24" s="28"/>
      <c r="E24" s="27"/>
      <c r="F24" s="17">
        <f>Table8112[[#This Row],[Price per unit
(in EUR)]]*Table8112[[#This Row],[Number of units]]</f>
        <v>0</v>
      </c>
      <c r="H2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5" spans="1:8">
      <c r="A25" s="16"/>
      <c r="B25" s="16"/>
      <c r="C25" s="7"/>
      <c r="D25" s="28"/>
      <c r="E25" s="27"/>
      <c r="F25" s="17">
        <f>Table8112[[#This Row],[Price per unit
(in EUR)]]*Table8112[[#This Row],[Number of units]]</f>
        <v>0</v>
      </c>
      <c r="H2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6" spans="1:8">
      <c r="A26" s="16"/>
      <c r="B26" s="16"/>
      <c r="C26" s="7"/>
      <c r="D26" s="28"/>
      <c r="E26" s="27"/>
      <c r="F26" s="17">
        <f>Table8112[[#This Row],[Price per unit
(in EUR)]]*Table8112[[#This Row],[Number of units]]</f>
        <v>0</v>
      </c>
      <c r="H2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7" spans="1:8">
      <c r="A27" s="16"/>
      <c r="B27" s="16"/>
      <c r="C27" s="7"/>
      <c r="D27" s="28"/>
      <c r="E27" s="27"/>
      <c r="F27" s="17">
        <f>Table8112[[#This Row],[Price per unit
(in EUR)]]*Table8112[[#This Row],[Number of units]]</f>
        <v>0</v>
      </c>
      <c r="H2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8" spans="1:8">
      <c r="A28" s="16"/>
      <c r="B28" s="16"/>
      <c r="C28" s="7"/>
      <c r="D28" s="28"/>
      <c r="E28" s="27"/>
      <c r="F28" s="17">
        <f>Table8112[[#This Row],[Price per unit
(in EUR)]]*Table8112[[#This Row],[Number of units]]</f>
        <v>0</v>
      </c>
      <c r="H2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9" spans="1:8">
      <c r="A29" s="16"/>
      <c r="B29" s="16"/>
      <c r="C29" s="7"/>
      <c r="D29" s="28"/>
      <c r="E29" s="27"/>
      <c r="F29" s="17">
        <f>Table8112[[#This Row],[Price per unit
(in EUR)]]*Table8112[[#This Row],[Number of units]]</f>
        <v>0</v>
      </c>
      <c r="H2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0" spans="1:8">
      <c r="A30" s="16"/>
      <c r="B30" s="16"/>
      <c r="C30" s="7"/>
      <c r="D30" s="28"/>
      <c r="E30" s="27"/>
      <c r="F30" s="17">
        <f>Table8112[[#This Row],[Price per unit
(in EUR)]]*Table8112[[#This Row],[Number of units]]</f>
        <v>0</v>
      </c>
      <c r="H3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1" spans="1:8">
      <c r="A31" s="16"/>
      <c r="B31" s="16"/>
      <c r="C31" s="7"/>
      <c r="D31" s="28"/>
      <c r="E31" s="57"/>
      <c r="F31" s="17">
        <f>Table8112[[#This Row],[Price per unit
(in EUR)]]*Table8112[[#This Row],[Number of units]]</f>
        <v>0</v>
      </c>
      <c r="H3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2" spans="1:8">
      <c r="A32" s="33"/>
      <c r="B32" s="33"/>
      <c r="C32" s="33"/>
      <c r="D32" s="33" t="s">
        <v>65</v>
      </c>
      <c r="E32" s="33"/>
      <c r="F32" s="55">
        <f>SUBTOTAL(109,Table8112[Total (in EUR)])</f>
        <v>0</v>
      </c>
    </row>
  </sheetData>
  <sheetProtection sheet="1" objects="1" scenarios="1" selectLockedCells="1"/>
  <mergeCells count="1">
    <mergeCell ref="B1:F1"/>
  </mergeCells>
  <conditionalFormatting sqref="H6:H31">
    <cfRule type="cellIs" dxfId="65" priority="1" operator="equal">
      <formula>TRUE</formula>
    </cfRule>
    <cfRule type="cellIs" dxfId="64" priority="2" operator="equal">
      <formula>FALSE</formula>
    </cfRule>
  </conditionalFormatting>
  <dataValidations count="2">
    <dataValidation type="whole" operator="greaterThan" allowBlank="1" showInputMessage="1" showErrorMessage="1" error="Number of units must be greater than 0" sqref="E6:E31" xr:uid="{00000000-0002-0000-0500-000000000000}">
      <formula1>0</formula1>
    </dataValidation>
    <dataValidation type="decimal" operator="greaterThan" allowBlank="1" showInputMessage="1" showErrorMessage="1" error="Price per unit must be greater than 0" sqref="D6:D31" xr:uid="{00000000-0002-0000-05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'Consortium information'!$C$8:$C$18</xm:f>
          </x14:formula1>
          <xm:sqref>A6:A31</xm:sqref>
        </x14:dataValidation>
        <x14:dataValidation type="list" allowBlank="1" showInputMessage="1" showErrorMessage="1" xr:uid="{00000000-0002-0000-0500-000003000000}">
          <x14:formula1>
            <xm:f>Datasheet!$A$52:$A$55</xm:f>
          </x14:formula1>
          <xm:sqref>B6:B31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7"/>
  <sheetViews>
    <sheetView showGridLines="0" topLeftCell="A7" workbookViewId="0" xr3:uid="{9B253EF2-77E0-53E3-AE26-4D66ECD923F3}">
      <selection sqref="A1:L1"/>
    </sheetView>
  </sheetViews>
  <sheetFormatPr defaultColWidth="8.7109375" defaultRowHeight="14.45"/>
  <cols>
    <col min="1" max="1" width="23.85546875" customWidth="1"/>
    <col min="2" max="4" width="17.28515625" customWidth="1"/>
    <col min="5" max="5" width="55.28515625" customWidth="1"/>
    <col min="7" max="7" width="10.7109375" customWidth="1"/>
  </cols>
  <sheetData>
    <row r="1" spans="1:7" s="14" customFormat="1" ht="19.149999999999999" customHeight="1">
      <c r="A1" s="3" t="s">
        <v>15</v>
      </c>
      <c r="B1" s="53">
        <f>'Consortium information'!B2</f>
        <v>0</v>
      </c>
      <c r="C1" s="53"/>
      <c r="D1" s="53"/>
      <c r="E1" s="53"/>
    </row>
    <row r="2" spans="1:7" s="14" customFormat="1" ht="6.6" customHeight="1"/>
    <row r="3" spans="1:7" ht="21">
      <c r="A3" s="36" t="s">
        <v>67</v>
      </c>
    </row>
    <row r="4" spans="1:7" ht="6.6" customHeight="1"/>
    <row r="5" spans="1:7" s="1" customFormat="1" ht="43.15">
      <c r="A5" s="1" t="s">
        <v>44</v>
      </c>
      <c r="B5" s="1" t="s">
        <v>68</v>
      </c>
      <c r="C5" s="1" t="s">
        <v>69</v>
      </c>
      <c r="D5" s="2" t="s">
        <v>70</v>
      </c>
      <c r="E5" s="2" t="s">
        <v>71</v>
      </c>
      <c r="G5" s="30" t="s">
        <v>14</v>
      </c>
    </row>
    <row r="6" spans="1:7">
      <c r="A6" t="str">
        <f>IF('Consortium information'!C8&gt;1,'Consortium information'!C8,"-----")</f>
        <v>-----</v>
      </c>
      <c r="B6" s="29">
        <f>'Totals-Income'!F6</f>
        <v>0</v>
      </c>
      <c r="C6" s="29">
        <f>Table3[[#This Row],[Total direct costs (in EUR)]]*7%</f>
        <v>0</v>
      </c>
      <c r="D6" s="26">
        <v>0</v>
      </c>
      <c r="E6" s="39"/>
      <c r="G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7" spans="1:7">
      <c r="A7" t="str">
        <f>IF('Consortium information'!C9&gt;1,'Consortium information'!C9,"-----")</f>
        <v>-----</v>
      </c>
      <c r="B7" s="29">
        <f>'Totals-Income'!F7</f>
        <v>0</v>
      </c>
      <c r="C7" s="29">
        <f>Table3[[#This Row],[Total direct costs (in EUR)]]*7%</f>
        <v>0</v>
      </c>
      <c r="D7" s="26">
        <v>0</v>
      </c>
      <c r="E7" s="39"/>
      <c r="G7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8" spans="1:7">
      <c r="A8" t="str">
        <f>IF('Consortium information'!C10&gt;1,'Consortium information'!C10,"-----")</f>
        <v>-----</v>
      </c>
      <c r="B8" s="29">
        <f>'Totals-Income'!F8</f>
        <v>0</v>
      </c>
      <c r="C8" s="29">
        <f>Table3[[#This Row],[Total direct costs (in EUR)]]*7%</f>
        <v>0</v>
      </c>
      <c r="D8" s="26">
        <v>0</v>
      </c>
      <c r="E8" s="39"/>
      <c r="G8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9" spans="1:7">
      <c r="A9" t="str">
        <f>IF('Consortium information'!C11&gt;1,'Consortium information'!C11,"-----")</f>
        <v>-----</v>
      </c>
      <c r="B9" s="29">
        <f>'Totals-Income'!F9</f>
        <v>0</v>
      </c>
      <c r="C9" s="29">
        <f>Table3[[#This Row],[Total direct costs (in EUR)]]*7%</f>
        <v>0</v>
      </c>
      <c r="D9" s="26">
        <v>0</v>
      </c>
      <c r="E9" s="39"/>
      <c r="G9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0" spans="1:7">
      <c r="A10" t="str">
        <f>IF('Consortium information'!C12&gt;1,'Consortium information'!C12,"-----")</f>
        <v>-----</v>
      </c>
      <c r="B10" s="29">
        <f>'Totals-Income'!F10</f>
        <v>0</v>
      </c>
      <c r="C10" s="29">
        <f>Table3[[#This Row],[Total direct costs (in EUR)]]*7%</f>
        <v>0</v>
      </c>
      <c r="D10" s="26">
        <v>0</v>
      </c>
      <c r="E10" s="39"/>
      <c r="G10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1" spans="1:7">
      <c r="A11" t="str">
        <f>IF('Consortium information'!C13&gt;1,'Consortium information'!C13,"-----")</f>
        <v>-----</v>
      </c>
      <c r="B11" s="29">
        <f>'Totals-Income'!F11</f>
        <v>0</v>
      </c>
      <c r="C11" s="29">
        <f>Table3[[#This Row],[Total direct costs (in EUR)]]*7%</f>
        <v>0</v>
      </c>
      <c r="D11" s="26">
        <v>0</v>
      </c>
      <c r="E11" s="39"/>
      <c r="G11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2" spans="1:7">
      <c r="A12" t="str">
        <f>IF('Consortium information'!C14&gt;1,'Consortium information'!C14,"-----")</f>
        <v>-----</v>
      </c>
      <c r="B12" s="29">
        <f>'Totals-Income'!F12</f>
        <v>0</v>
      </c>
      <c r="C12" s="29">
        <f>Table3[[#This Row],[Total direct costs (in EUR)]]*7%</f>
        <v>0</v>
      </c>
      <c r="D12" s="26">
        <v>0</v>
      </c>
      <c r="E12" s="39"/>
      <c r="G12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3" spans="1:7">
      <c r="A13" t="str">
        <f>IF('Consortium information'!C15&gt;1,'Consortium information'!C15,"-----")</f>
        <v>-----</v>
      </c>
      <c r="B13" s="29">
        <f>'Totals-Income'!F13</f>
        <v>0</v>
      </c>
      <c r="C13" s="29">
        <f>Table3[[#This Row],[Total direct costs (in EUR)]]*7%</f>
        <v>0</v>
      </c>
      <c r="D13" s="26">
        <v>0</v>
      </c>
      <c r="E13" s="39"/>
      <c r="G13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4" spans="1:7">
      <c r="A14" t="str">
        <f>IF('Consortium information'!C16&gt;1,'Consortium information'!C16,"-----")</f>
        <v>-----</v>
      </c>
      <c r="B14" s="29">
        <f>'Totals-Income'!F14</f>
        <v>0</v>
      </c>
      <c r="C14" s="29">
        <f>Table3[[#This Row],[Total direct costs (in EUR)]]*7%</f>
        <v>0</v>
      </c>
      <c r="D14" s="26">
        <v>0</v>
      </c>
      <c r="E14" s="39"/>
      <c r="G14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5" spans="1:7">
      <c r="A15" t="str">
        <f>IF('Consortium information'!C17&gt;1,'Consortium information'!C17,"-----")</f>
        <v>-----</v>
      </c>
      <c r="B15" s="29">
        <f>'Totals-Income'!F15</f>
        <v>0</v>
      </c>
      <c r="C15" s="29">
        <f>Table3[[#This Row],[Total direct costs (in EUR)]]*7%</f>
        <v>0</v>
      </c>
      <c r="D15" s="26">
        <v>0</v>
      </c>
      <c r="E15" s="39"/>
      <c r="G15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6" spans="1:7">
      <c r="A16" t="str">
        <f>IF('Consortium information'!C18&gt;1,'Consortium information'!C18,"-----")</f>
        <v>-----</v>
      </c>
      <c r="B16" s="17">
        <f>'Totals-Income'!F16</f>
        <v>0</v>
      </c>
      <c r="C16" s="17">
        <f>Table3[[#This Row],[Total direct costs (in EUR)]]*7%</f>
        <v>0</v>
      </c>
      <c r="D16" s="28">
        <v>0</v>
      </c>
      <c r="E16" s="39"/>
      <c r="G1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7" spans="1:5">
      <c r="A17" t="s">
        <v>72</v>
      </c>
      <c r="B17" s="31">
        <f>SUBTOTAL(109,Table3[Total direct costs (in EUR)])</f>
        <v>0</v>
      </c>
      <c r="C17" s="31">
        <f>SUBTOTAL(109,Table3[Maximum threshold for indirect costs (7%)])</f>
        <v>0</v>
      </c>
      <c r="D17" s="31">
        <f>SUBTOTAL(109,Table3[Indirect cost claimed by applicant (in EUR)])</f>
        <v>0</v>
      </c>
      <c r="E17" s="37"/>
    </row>
  </sheetData>
  <sheetProtection sheet="1" objects="1" scenarios="1" selectLockedCells="1"/>
  <mergeCells count="1">
    <mergeCell ref="B1:E1"/>
  </mergeCells>
  <conditionalFormatting sqref="G6:G16">
    <cfRule type="cellIs" dxfId="48" priority="1" operator="equal">
      <formula>TRUE</formula>
    </cfRule>
    <cfRule type="cellIs" dxfId="47" priority="2" operator="equal">
      <formula>FALSE</formula>
    </cfRule>
  </conditionalFormatting>
  <dataValidations count="2"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_x000a_cation." sqref="D7:D16" xr:uid="{00000000-0002-0000-0600-000000000000}">
      <formula1>C7</formula1>
    </dataValidation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cation." sqref="D6" xr:uid="{00000000-0002-0000-0600-000001000000}">
      <formula1>C6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5"/>
  <sheetViews>
    <sheetView showGridLines="0" workbookViewId="0" xr3:uid="{85D5C41F-068E-5C55-9968-509E7C2A5619}">
      <selection sqref="A1:L1"/>
    </sheetView>
  </sheetViews>
  <sheetFormatPr defaultColWidth="8.7109375" defaultRowHeight="14.45"/>
  <cols>
    <col min="1" max="1" width="27" style="14" customWidth="1"/>
    <col min="2" max="7" width="14.5703125" style="14" customWidth="1"/>
    <col min="8" max="8" width="15.42578125" style="14" customWidth="1"/>
    <col min="9" max="16384" width="8.7109375" style="14"/>
  </cols>
  <sheetData>
    <row r="1" spans="1:8" ht="19.149999999999999" customHeight="1">
      <c r="A1" s="3" t="s">
        <v>15</v>
      </c>
      <c r="B1" s="53">
        <f>'Consortium information'!B2</f>
        <v>0</v>
      </c>
      <c r="C1" s="53"/>
      <c r="D1" s="53"/>
      <c r="E1" s="53"/>
      <c r="F1" s="53"/>
      <c r="G1" s="53"/>
      <c r="H1" s="53"/>
    </row>
    <row r="2" spans="1:8" ht="6.6" customHeight="1"/>
    <row r="3" spans="1:8" ht="21">
      <c r="A3" s="13" t="s">
        <v>73</v>
      </c>
    </row>
    <row r="4" spans="1:8" ht="8.4499999999999993" customHeight="1"/>
    <row r="5" spans="1:8" s="1" customFormat="1" ht="43.15">
      <c r="A5" s="1" t="s">
        <v>74</v>
      </c>
      <c r="B5" s="1" t="s">
        <v>75</v>
      </c>
      <c r="C5" s="1" t="s">
        <v>76</v>
      </c>
      <c r="D5" s="1" t="s">
        <v>77</v>
      </c>
      <c r="E5" s="1" t="s">
        <v>78</v>
      </c>
      <c r="F5" s="1" t="s">
        <v>79</v>
      </c>
      <c r="G5" s="1" t="s">
        <v>80</v>
      </c>
      <c r="H5" s="1" t="s">
        <v>72</v>
      </c>
    </row>
    <row r="6" spans="1:8">
      <c r="A6" s="14" t="str">
        <f>IF('Consortium information'!C8&gt;1,'Consortium information'!C8,"-----")</f>
        <v>-----</v>
      </c>
      <c r="B6" s="17">
        <f>SUMIF(Table810[Incurred by applicant (acronym)],'Consortium information'!C8,Table810[Total (in EUR)])</f>
        <v>0</v>
      </c>
      <c r="C6" s="17">
        <f>SUMIF(Table8[Incurred by applicant (acronym)],'Consortium information'!C8,Table8[Total (in EUR)])</f>
        <v>0</v>
      </c>
      <c r="D6" s="17">
        <f>SUMIF(Table811[Incurred by applicant (acronym)],'Consortium information'!C8,Table811[Total (in EUR)])</f>
        <v>0</v>
      </c>
      <c r="E6" s="17">
        <f>SUMIF(Table8112[Incurred by applicant (acronym)],'Consortium information'!C8,Table8112[Total (in EUR)])</f>
        <v>0</v>
      </c>
      <c r="F6" s="17">
        <f>SUM(Table2[[#This Row],[Staff costs]:[Other costs]])</f>
        <v>0</v>
      </c>
      <c r="G6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6" s="17">
        <f>Table2[[#This Row],[Total direct costs]]+Table2[[#This Row],[Indirect costs]]</f>
        <v>0</v>
      </c>
    </row>
    <row r="7" spans="1:8">
      <c r="A7" s="14" t="str">
        <f>IF('Consortium information'!C9&gt;1,'Consortium information'!C9,"-----")</f>
        <v>-----</v>
      </c>
      <c r="B7" s="17">
        <f>SUMIF(Table810[Incurred by applicant (acronym)],'Consortium information'!C9,Table810[Total (in EUR)])</f>
        <v>0</v>
      </c>
      <c r="C7" s="17">
        <f>SUMIF(Table8[Incurred by applicant (acronym)],'Consortium information'!C9,Table8[Total (in EUR)])</f>
        <v>0</v>
      </c>
      <c r="D7" s="17">
        <f>SUMIF(Table811[Incurred by applicant (acronym)],'Consortium information'!C9,Table811[Total (in EUR)])</f>
        <v>0</v>
      </c>
      <c r="E7" s="17">
        <f>SUMIF(Table8112[Incurred by applicant (acronym)],'Consortium information'!C9,Table8112[Total (in EUR)])</f>
        <v>0</v>
      </c>
      <c r="F7" s="17">
        <f>SUM(Table2[[#This Row],[Staff costs]:[Other costs]])</f>
        <v>0</v>
      </c>
      <c r="G7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7" s="17">
        <f>Table2[[#This Row],[Total direct costs]]+Table2[[#This Row],[Indirect costs]]</f>
        <v>0</v>
      </c>
    </row>
    <row r="8" spans="1:8">
      <c r="A8" s="14" t="str">
        <f>IF('Consortium information'!C10&gt;1,'Consortium information'!C10,"-----")</f>
        <v>-----</v>
      </c>
      <c r="B8" s="17">
        <f>SUMIF(Table810[Incurred by applicant (acronym)],'Consortium information'!C10,Table810[Total (in EUR)])</f>
        <v>0</v>
      </c>
      <c r="C8" s="17">
        <f>SUMIF(Table8[Incurred by applicant (acronym)],'Consortium information'!C10,Table8[Total (in EUR)])</f>
        <v>0</v>
      </c>
      <c r="D8" s="17">
        <f>SUMIF(Table811[Incurred by applicant (acronym)],'Consortium information'!C10,Table811[Total (in EUR)])</f>
        <v>0</v>
      </c>
      <c r="E8" s="17">
        <f>SUMIF(Table8112[Incurred by applicant (acronym)],'Consortium information'!C10,Table8112[Total (in EUR)])</f>
        <v>0</v>
      </c>
      <c r="F8" s="17">
        <f>SUM(Table2[[#This Row],[Staff costs]:[Other costs]])</f>
        <v>0</v>
      </c>
      <c r="G8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8" s="17">
        <f>Table2[[#This Row],[Total direct costs]]+Table2[[#This Row],[Indirect costs]]</f>
        <v>0</v>
      </c>
    </row>
    <row r="9" spans="1:8">
      <c r="A9" s="14" t="str">
        <f>IF('Consortium information'!C11&gt;1,'Consortium information'!C11,"-----")</f>
        <v>-----</v>
      </c>
      <c r="B9" s="17">
        <f>SUMIF(Table810[Incurred by applicant (acronym)],'Consortium information'!C11,Table810[Total (in EUR)])</f>
        <v>0</v>
      </c>
      <c r="C9" s="17">
        <f>SUMIF(Table8[Incurred by applicant (acronym)],'Consortium information'!C11,Table8[Total (in EUR)])</f>
        <v>0</v>
      </c>
      <c r="D9" s="17">
        <f>SUMIF(Table811[Incurred by applicant (acronym)],'Consortium information'!C11,Table811[Total (in EUR)])</f>
        <v>0</v>
      </c>
      <c r="E9" s="17">
        <f>SUMIF(Table8112[Incurred by applicant (acronym)],'Consortium information'!C11,Table8112[Total (in EUR)])</f>
        <v>0</v>
      </c>
      <c r="F9" s="17">
        <f>SUM(Table2[[#This Row],[Staff costs]:[Other costs]])</f>
        <v>0</v>
      </c>
      <c r="G9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9" s="17">
        <f>Table2[[#This Row],[Total direct costs]]+Table2[[#This Row],[Indirect costs]]</f>
        <v>0</v>
      </c>
    </row>
    <row r="10" spans="1:8">
      <c r="A10" s="14" t="str">
        <f>IF('Consortium information'!C12&gt;1,'Consortium information'!C12,"-----")</f>
        <v>-----</v>
      </c>
      <c r="B10" s="17">
        <f>SUMIF(Table810[Incurred by applicant (acronym)],'Consortium information'!C12,Table810[Total (in EUR)])</f>
        <v>0</v>
      </c>
      <c r="C10" s="17">
        <f>SUMIF(Table8[Incurred by applicant (acronym)],'Consortium information'!C12,Table8[Total (in EUR)])</f>
        <v>0</v>
      </c>
      <c r="D10" s="17">
        <f>SUMIF(Table811[Incurred by applicant (acronym)],'Consortium information'!C12,Table811[Total (in EUR)])</f>
        <v>0</v>
      </c>
      <c r="E10" s="17">
        <f>SUMIF(Table8112[Incurred by applicant (acronym)],'Consortium information'!C12,Table8112[Total (in EUR)])</f>
        <v>0</v>
      </c>
      <c r="F10" s="17">
        <f>SUM(Table2[[#This Row],[Staff costs]:[Other costs]])</f>
        <v>0</v>
      </c>
      <c r="G10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0" s="17">
        <f>Table2[[#This Row],[Total direct costs]]+Table2[[#This Row],[Indirect costs]]</f>
        <v>0</v>
      </c>
    </row>
    <row r="11" spans="1:8">
      <c r="A11" s="14" t="str">
        <f>IF('Consortium information'!C13&gt;1,'Consortium information'!C13,"-----")</f>
        <v>-----</v>
      </c>
      <c r="B11" s="17">
        <f>SUMIF(Table810[Incurred by applicant (acronym)],'Consortium information'!C13,Table810[Total (in EUR)])</f>
        <v>0</v>
      </c>
      <c r="C11" s="17">
        <f>SUMIF(Table8[Incurred by applicant (acronym)],'Consortium information'!C13,Table8[Total (in EUR)])</f>
        <v>0</v>
      </c>
      <c r="D11" s="17">
        <f>SUMIF(Table811[Incurred by applicant (acronym)],'Consortium information'!C13,Table811[Total (in EUR)])</f>
        <v>0</v>
      </c>
      <c r="E11" s="17">
        <f>SUMIF(Table8112[Incurred by applicant (acronym)],'Consortium information'!C13,Table8112[Total (in EUR)])</f>
        <v>0</v>
      </c>
      <c r="F11" s="17">
        <f>SUM(Table2[[#This Row],[Staff costs]:[Other costs]])</f>
        <v>0</v>
      </c>
      <c r="G11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1" s="17">
        <f>Table2[[#This Row],[Total direct costs]]+Table2[[#This Row],[Indirect costs]]</f>
        <v>0</v>
      </c>
    </row>
    <row r="12" spans="1:8">
      <c r="A12" s="14" t="str">
        <f>IF('Consortium information'!C14&gt;1,'Consortium information'!C14,"-----")</f>
        <v>-----</v>
      </c>
      <c r="B12" s="17">
        <f>SUMIF(Table810[Incurred by applicant (acronym)],'Consortium information'!C14,Table810[Total (in EUR)])</f>
        <v>0</v>
      </c>
      <c r="C12" s="17">
        <f>SUMIF(Table8[Incurred by applicant (acronym)],'Consortium information'!C14,Table8[Total (in EUR)])</f>
        <v>0</v>
      </c>
      <c r="D12" s="17">
        <f>SUMIF(Table811[Incurred by applicant (acronym)],'Consortium information'!C14,Table811[Total (in EUR)])</f>
        <v>0</v>
      </c>
      <c r="E12" s="17">
        <f>SUMIF(Table8112[Incurred by applicant (acronym)],'Consortium information'!C14,Table8112[Total (in EUR)])</f>
        <v>0</v>
      </c>
      <c r="F12" s="17">
        <f>SUM(Table2[[#This Row],[Staff costs]:[Other costs]])</f>
        <v>0</v>
      </c>
      <c r="G12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2" s="17">
        <f>Table2[[#This Row],[Total direct costs]]+Table2[[#This Row],[Indirect costs]]</f>
        <v>0</v>
      </c>
    </row>
    <row r="13" spans="1:8">
      <c r="A13" s="14" t="str">
        <f>IF('Consortium information'!C15&gt;1,'Consortium information'!C15,"-----")</f>
        <v>-----</v>
      </c>
      <c r="B13" s="17">
        <f>SUMIF(Table810[Incurred by applicant (acronym)],'Consortium information'!C15,Table810[Total (in EUR)])</f>
        <v>0</v>
      </c>
      <c r="C13" s="17">
        <f>SUMIF(Table8[Incurred by applicant (acronym)],'Consortium information'!C15,Table8[Total (in EUR)])</f>
        <v>0</v>
      </c>
      <c r="D13" s="17">
        <f>SUMIF(Table811[Incurred by applicant (acronym)],'Consortium information'!C15,Table811[Total (in EUR)])</f>
        <v>0</v>
      </c>
      <c r="E13" s="17">
        <f>SUMIF(Table8112[Incurred by applicant (acronym)],'Consortium information'!C15,Table8112[Total (in EUR)])</f>
        <v>0</v>
      </c>
      <c r="F13" s="17">
        <f>SUM(Table2[[#This Row],[Staff costs]:[Other costs]])</f>
        <v>0</v>
      </c>
      <c r="G13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3" s="17">
        <f>Table2[[#This Row],[Total direct costs]]+Table2[[#This Row],[Indirect costs]]</f>
        <v>0</v>
      </c>
    </row>
    <row r="14" spans="1:8">
      <c r="A14" s="14" t="str">
        <f>IF('Consortium information'!C16&gt;1,'Consortium information'!C16,"-----")</f>
        <v>-----</v>
      </c>
      <c r="B14" s="17">
        <f>SUMIF(Table810[Incurred by applicant (acronym)],'Consortium information'!C16,Table810[Total (in EUR)])</f>
        <v>0</v>
      </c>
      <c r="C14" s="17">
        <f>SUMIF(Table8[Incurred by applicant (acronym)],'Consortium information'!C16,Table8[Total (in EUR)])</f>
        <v>0</v>
      </c>
      <c r="D14" s="17">
        <f>SUMIF(Table811[Incurred by applicant (acronym)],'Consortium information'!C16,Table811[Total (in EUR)])</f>
        <v>0</v>
      </c>
      <c r="E14" s="17">
        <f>SUMIF(Table8112[Incurred by applicant (acronym)],'Consortium information'!C16,Table8112[Total (in EUR)])</f>
        <v>0</v>
      </c>
      <c r="F14" s="17">
        <f>SUM(Table2[[#This Row],[Staff costs]:[Other costs]])</f>
        <v>0</v>
      </c>
      <c r="G14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4" s="17">
        <f>Table2[[#This Row],[Total direct costs]]+Table2[[#This Row],[Indirect costs]]</f>
        <v>0</v>
      </c>
    </row>
    <row r="15" spans="1:8">
      <c r="A15" s="14" t="str">
        <f>IF('Consortium information'!C17&gt;1,'Consortium information'!C17,"-----")</f>
        <v>-----</v>
      </c>
      <c r="B15" s="17">
        <f>SUMIF(Table810[Incurred by applicant (acronym)],'Consortium information'!C17,Table810[Total (in EUR)])</f>
        <v>0</v>
      </c>
      <c r="C15" s="17">
        <f>SUMIF(Table8[Incurred by applicant (acronym)],'Consortium information'!C17,Table8[Total (in EUR)])</f>
        <v>0</v>
      </c>
      <c r="D15" s="17">
        <f>SUMIF(Table811[Incurred by applicant (acronym)],'Consortium information'!C17,Table811[Total (in EUR)])</f>
        <v>0</v>
      </c>
      <c r="E15" s="17">
        <f>SUMIF(Table8112[Incurred by applicant (acronym)],'Consortium information'!C17,Table8112[Total (in EUR)])</f>
        <v>0</v>
      </c>
      <c r="F15" s="17">
        <f>SUM(Table2[[#This Row],[Staff costs]:[Other costs]])</f>
        <v>0</v>
      </c>
      <c r="G15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5" s="17">
        <f>Table2[[#This Row],[Total direct costs]]+Table2[[#This Row],[Indirect costs]]</f>
        <v>0</v>
      </c>
    </row>
    <row r="16" spans="1:8">
      <c r="A16" s="14" t="str">
        <f>IF('Consortium information'!C18&gt;1,'Consortium information'!C18,"-----")</f>
        <v>-----</v>
      </c>
      <c r="B16" s="17">
        <f>SUMIF(Table810[Incurred by applicant (acronym)],'Consortium information'!C18,Table810[Total (in EUR)])</f>
        <v>0</v>
      </c>
      <c r="C16" s="17">
        <f>SUMIF(Table8[Incurred by applicant (acronym)],'Consortium information'!C18,Table8[Total (in EUR)])</f>
        <v>0</v>
      </c>
      <c r="D16" s="17">
        <f>SUMIF(Table811[Incurred by applicant (acronym)],'Consortium information'!C18,Table811[Total (in EUR)])</f>
        <v>0</v>
      </c>
      <c r="E16" s="17">
        <f>SUMIF(Table8112[Incurred by applicant (acronym)],'Consortium information'!C18,Table8112[Total (in EUR)])</f>
        <v>0</v>
      </c>
      <c r="F16" s="17">
        <f>SUM(Table2[[#This Row],[Staff costs]:[Other costs]])</f>
        <v>0</v>
      </c>
      <c r="G16" s="1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6" s="17">
        <f>Table2[[#This Row],[Total direct costs]]+Table2[[#This Row],[Indirect costs]]</f>
        <v>0</v>
      </c>
    </row>
    <row r="17" spans="1:9">
      <c r="A17" s="14" t="s">
        <v>73</v>
      </c>
      <c r="B17" s="31">
        <f>SUBTOTAL(109,Table2[Staff costs])</f>
        <v>0</v>
      </c>
      <c r="C17" s="31">
        <f>SUBTOTAL(109,Table2[Travel, Accom-modation and subsistence])</f>
        <v>0</v>
      </c>
      <c r="D17" s="31">
        <f>SUBTOTAL(109,Table2[Purchases])</f>
        <v>0</v>
      </c>
      <c r="E17" s="31">
        <f>SUBTOTAL(109,Table2[Other costs])</f>
        <v>0</v>
      </c>
      <c r="F17" s="31">
        <f>SUBTOTAL(109,Table2[Total direct costs])</f>
        <v>0</v>
      </c>
      <c r="G17" s="31">
        <f>SUBTOTAL(109,Table2[Indirect costs])</f>
        <v>0</v>
      </c>
      <c r="H17" s="31">
        <f>SUBTOTAL(109,Table2[Totals])</f>
        <v>0</v>
      </c>
    </row>
    <row r="18" spans="1:9" ht="7.9" customHeight="1"/>
    <row r="19" spans="1:9" ht="21">
      <c r="A19" s="13" t="s">
        <v>81</v>
      </c>
      <c r="E19" s="13" t="s">
        <v>82</v>
      </c>
    </row>
    <row r="20" spans="1:9" ht="7.9" customHeight="1"/>
    <row r="21" spans="1:9" ht="28.9">
      <c r="A21" s="1" t="s">
        <v>83</v>
      </c>
      <c r="B21" s="2" t="s">
        <v>84</v>
      </c>
      <c r="C21" s="2"/>
      <c r="E21" s="1" t="s">
        <v>73</v>
      </c>
      <c r="F21" s="1" t="s">
        <v>81</v>
      </c>
      <c r="G21" s="1" t="s">
        <v>85</v>
      </c>
      <c r="H21" s="1" t="s">
        <v>86</v>
      </c>
    </row>
    <row r="22" spans="1:9">
      <c r="A22" s="14" t="str">
        <f>IF('Consortium information'!C8&gt;1,'Consortium information'!C8,"-----")</f>
        <v>-----</v>
      </c>
      <c r="B22" s="28">
        <v>0</v>
      </c>
      <c r="C22" s="17"/>
      <c r="E22" s="17">
        <f>Table2[[#Totals],[Totals]]</f>
        <v>0</v>
      </c>
      <c r="F22" s="17">
        <f>Table6[[#Totals],[Contribution in EUR]]</f>
        <v>0</v>
      </c>
      <c r="G22" s="17">
        <f>SUM(Table11[Total expenditure]-Table11[Total income])</f>
        <v>0</v>
      </c>
      <c r="H22" s="34">
        <f>IFERROR(Table11[EU grant
(in EUR)]/Table11[Total expenditure],0%)</f>
        <v>0</v>
      </c>
    </row>
    <row r="23" spans="1:9">
      <c r="A23" s="14" t="str">
        <f>IF('Consortium information'!C9&gt;1,'Consortium information'!C9,"-----")</f>
        <v>-----</v>
      </c>
      <c r="B23" s="28">
        <v>0</v>
      </c>
      <c r="C23" s="17"/>
    </row>
    <row r="24" spans="1:9">
      <c r="A24" s="14" t="str">
        <f>IF('Consortium information'!C10&gt;1,'Consortium information'!C10,"-----")</f>
        <v>-----</v>
      </c>
      <c r="B24" s="28">
        <v>0</v>
      </c>
      <c r="C24" s="17"/>
      <c r="E24" s="54" t="str">
        <f>IF(Table11[Co-financing rate]&gt;95%,"WARNING - CO-FINANCING RATE CANNOT EXCEED 95%","OK")</f>
        <v>OK</v>
      </c>
      <c r="F24" s="54"/>
      <c r="G24" s="54"/>
      <c r="H24" s="54"/>
      <c r="I24" s="35"/>
    </row>
    <row r="25" spans="1:9">
      <c r="A25" s="14" t="str">
        <f>IF('Consortium information'!C11&gt;1,'Consortium information'!C11,"-----")</f>
        <v>-----</v>
      </c>
      <c r="B25" s="28">
        <v>0</v>
      </c>
    </row>
    <row r="26" spans="1:9">
      <c r="A26" s="14" t="str">
        <f>IF('Consortium information'!C12&gt;1,'Consortium information'!C12,"-----")</f>
        <v>-----</v>
      </c>
      <c r="B26" s="28">
        <v>0</v>
      </c>
    </row>
    <row r="27" spans="1:9">
      <c r="A27" s="14" t="str">
        <f>IF('Consortium information'!C13&gt;1,'Consortium information'!C13,"-----")</f>
        <v>-----</v>
      </c>
      <c r="B27" s="28">
        <v>0</v>
      </c>
    </row>
    <row r="28" spans="1:9">
      <c r="A28" s="14" t="str">
        <f>IF('Consortium information'!C14&gt;1,'Consortium information'!C14,"-----")</f>
        <v>-----</v>
      </c>
      <c r="B28" s="28">
        <v>0</v>
      </c>
    </row>
    <row r="29" spans="1:9">
      <c r="A29" s="14" t="str">
        <f>IF('Consortium information'!C15&gt;1,'Consortium information'!C15,"-----")</f>
        <v>-----</v>
      </c>
      <c r="B29" s="28">
        <v>0</v>
      </c>
    </row>
    <row r="30" spans="1:9">
      <c r="A30" s="14" t="str">
        <f>IF('Consortium information'!C16&gt;1,'Consortium information'!C16,"-----")</f>
        <v>-----</v>
      </c>
      <c r="B30" s="28">
        <v>0</v>
      </c>
    </row>
    <row r="31" spans="1:9">
      <c r="A31" s="14" t="str">
        <f>IF('Consortium information'!C17&gt;1,'Consortium information'!C17,"-----")</f>
        <v>-----</v>
      </c>
      <c r="B31" s="28">
        <v>0</v>
      </c>
    </row>
    <row r="32" spans="1:9">
      <c r="A32" s="14" t="str">
        <f>IF('Consortium information'!C18&gt;1,'Consortium information'!C18,"-----")</f>
        <v>-----</v>
      </c>
      <c r="B32" s="28">
        <v>0</v>
      </c>
    </row>
    <row r="33" spans="1:2">
      <c r="A33" s="14" t="s">
        <v>87</v>
      </c>
      <c r="B33" s="28">
        <v>0</v>
      </c>
    </row>
    <row r="34" spans="1:2">
      <c r="A34" s="14" t="s">
        <v>88</v>
      </c>
      <c r="B34" s="28">
        <v>0</v>
      </c>
    </row>
    <row r="35" spans="1:2">
      <c r="A35" s="14" t="s">
        <v>89</v>
      </c>
      <c r="B35" s="55">
        <f>SUBTOTAL(109,Table6[Contribution in EUR])</f>
        <v>0</v>
      </c>
    </row>
  </sheetData>
  <sheetProtection sheet="1" selectLockedCells="1"/>
  <mergeCells count="2">
    <mergeCell ref="E24:H24"/>
    <mergeCell ref="B1:H1"/>
  </mergeCells>
  <conditionalFormatting sqref="E24:H24">
    <cfRule type="cellIs" dxfId="33" priority="1" operator="notEqual">
      <formula>"OK"</formula>
    </cfRule>
    <cfRule type="cellIs" dxfId="32" priority="2" operator="equal">
      <formula>"OK"</formula>
    </cfRule>
  </conditionalFormatting>
  <dataValidations count="2">
    <dataValidation type="decimal" operator="lessThanOrEqual" allowBlank="1" showInputMessage="1" showErrorMessage="1" sqref="H22" xr:uid="{00000000-0002-0000-0700-000000000000}">
      <formula1>0.95</formula1>
    </dataValidation>
    <dataValidation type="decimal" allowBlank="1" showInputMessage="1" showErrorMessage="1" error="Contribution must be between 0 and 1.500.000 EUR" sqref="B22:B34 C22:C24" xr:uid="{00000000-0002-0000-0700-000001000000}">
      <formula1>0</formula1>
      <formula2>1500000</formula2>
    </dataValidation>
  </dataValidations>
  <printOptions horizontalCentered="1"/>
  <pageMargins left="0.25" right="0.25" top="0.75" bottom="0.75" header="0.3" footer="0.3"/>
  <pageSetup paperSize="9" scale="89" orientation="landscape" verticalDpi="0" r:id="rId1"/>
  <headerFooter>
    <oddFooter>&amp;CPage &amp;P / &amp;N</oddFooter>
  </headerFooter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55"/>
  <sheetViews>
    <sheetView topLeftCell="A34" workbookViewId="0" xr3:uid="{44B22561-5205-5C8A-B808-2C70100D228F}">
      <selection sqref="A1:L1"/>
    </sheetView>
  </sheetViews>
  <sheetFormatPr defaultRowHeight="14.45"/>
  <sheetData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1" spans="1:1">
      <c r="A41" t="s">
        <v>127</v>
      </c>
    </row>
    <row r="42" spans="1:1">
      <c r="A42" t="s">
        <v>128</v>
      </c>
    </row>
    <row r="43" spans="1:1">
      <c r="A43" t="s">
        <v>129</v>
      </c>
    </row>
    <row r="44" spans="1:1">
      <c r="A44" t="s">
        <v>130</v>
      </c>
    </row>
    <row r="45" spans="1:1">
      <c r="A45" t="s">
        <v>131</v>
      </c>
    </row>
    <row r="46" spans="1:1">
      <c r="A46" t="s">
        <v>132</v>
      </c>
    </row>
    <row r="47" spans="1:1">
      <c r="A47" t="s">
        <v>133</v>
      </c>
    </row>
    <row r="48" spans="1:1">
      <c r="A48" t="s">
        <v>134</v>
      </c>
    </row>
    <row r="49" spans="1:1">
      <c r="A49" t="s">
        <v>135</v>
      </c>
    </row>
    <row r="51" spans="1:1">
      <c r="A51" t="s">
        <v>136</v>
      </c>
    </row>
    <row r="52" spans="1:1">
      <c r="A52" t="s">
        <v>137</v>
      </c>
    </row>
    <row r="53" spans="1:1">
      <c r="A53" t="s">
        <v>138</v>
      </c>
    </row>
    <row r="54" spans="1:1">
      <c r="A54" t="s">
        <v>139</v>
      </c>
    </row>
    <row r="55" spans="1:1">
      <c r="A55" t="s">
        <v>140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2724B5556603BB4D8E5CCE731C146F40" ma:contentTypeVersion="1" ma:contentTypeDescription="Create a new document in this library." ma:contentTypeScope="" ma:versionID="0cd542f50338a8ae92f3d85bf5d7fe98">
  <xsd:schema xmlns:xsd="http://www.w3.org/2001/XMLSchema" xmlns:xs="http://www.w3.org/2001/XMLSchema" xmlns:p="http://schemas.microsoft.com/office/2006/metadata/properties" xmlns:ns3="b55753fa-fffa-4f83-a7cf-b7787eccfcb9" targetNamespace="http://schemas.microsoft.com/office/2006/metadata/properties" ma:root="true" ma:fieldsID="197a7c41fd76587a0a43932fc7ec145b" ns3:_="">
    <xsd:import namespace="b55753fa-fffa-4f83-a7cf-b7787eccfcb9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753fa-fffa-4f83-a7cf-b7787eccfcb9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b55753fa-fffa-4f83-a7cf-b7787eccfcb9" xsi:nil="true"/>
    <EC_Collab_DocumentLanguage xmlns="b55753fa-fffa-4f83-a7cf-b7787eccfcb9">EN</EC_Collab_DocumentLanguage>
    <EC_Collab_Status xmlns="b55753fa-fffa-4f83-a7cf-b7787eccfcb9">Not Started</EC_Collab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D2D11E-7F11-4004-BCDC-247DF1DB904F}"/>
</file>

<file path=customXml/itemProps2.xml><?xml version="1.0" encoding="utf-8"?>
<ds:datastoreItem xmlns:ds="http://schemas.openxmlformats.org/officeDocument/2006/customXml" ds:itemID="{20C619AB-AC94-4B7E-AEE6-462FABF4E910}"/>
</file>

<file path=customXml/itemProps3.xml><?xml version="1.0" encoding="utf-8"?>
<ds:datastoreItem xmlns:ds="http://schemas.openxmlformats.org/officeDocument/2006/customXml" ds:itemID="{B74F3CF9-918B-4C55-A3F4-8B9798004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European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LECHNER Helmut (TAXUD)</dc:creator>
  <cp:keywords/>
  <dc:description/>
  <cp:lastModifiedBy>LECHNER Helmut (TAXUD)</cp:lastModifiedBy>
  <cp:revision/>
  <dcterms:created xsi:type="dcterms:W3CDTF">2020-04-24T09:40:27Z</dcterms:created>
  <dcterms:modified xsi:type="dcterms:W3CDTF">2020-06-23T08:26:45Z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0x010100258AA79CEB83498886A3A08681123250002724B5556603BB4D8E5CCE731C146F40</vt:lpwstr>
  </property>
</Properties>
</file>